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3635" windowHeight="12750"/>
  </bookViews>
  <sheets>
    <sheet name="СЭР" sheetId="8" r:id="rId1"/>
  </sheets>
  <definedNames>
    <definedName name="_xlnm.Print_Titles" localSheetId="0">СЭР!$6:$8</definedName>
  </definedNames>
  <calcPr calcId="125725"/>
</workbook>
</file>

<file path=xl/calcChain.xml><?xml version="1.0" encoding="utf-8"?>
<calcChain xmlns="http://schemas.openxmlformats.org/spreadsheetml/2006/main">
  <c r="M97" i="8"/>
  <c r="M96"/>
  <c r="M95"/>
  <c r="K94"/>
  <c r="M94" s="1"/>
  <c r="J94"/>
  <c r="K93"/>
  <c r="M93" s="1"/>
  <c r="J93"/>
  <c r="L92"/>
  <c r="K92"/>
  <c r="M92" s="1"/>
  <c r="J92"/>
  <c r="M90"/>
  <c r="M88"/>
  <c r="M87"/>
  <c r="M86"/>
  <c r="L86"/>
  <c r="M84"/>
  <c r="M83"/>
  <c r="M82"/>
  <c r="M81"/>
  <c r="M80"/>
  <c r="M79"/>
  <c r="J78"/>
  <c r="K78" s="1"/>
  <c r="M78" s="1"/>
  <c r="M77"/>
  <c r="K77"/>
  <c r="J77"/>
  <c r="L76"/>
  <c r="K76"/>
  <c r="M76" s="1"/>
  <c r="J76"/>
  <c r="M75"/>
  <c r="M74"/>
  <c r="M73"/>
  <c r="J72"/>
  <c r="K72" s="1"/>
  <c r="M72" s="1"/>
  <c r="J71"/>
  <c r="K71" s="1"/>
  <c r="M71" s="1"/>
  <c r="L70"/>
  <c r="J70"/>
  <c r="K70" s="1"/>
  <c r="M70" s="1"/>
  <c r="M68"/>
  <c r="M67"/>
  <c r="M66"/>
  <c r="K65"/>
  <c r="M65" s="1"/>
  <c r="J65"/>
  <c r="J64"/>
  <c r="K64" s="1"/>
  <c r="M64" s="1"/>
  <c r="L63"/>
  <c r="J63"/>
  <c r="K63" s="1"/>
  <c r="M63" s="1"/>
  <c r="M61"/>
  <c r="M60"/>
  <c r="M59"/>
  <c r="L59"/>
  <c r="M58"/>
  <c r="M57"/>
  <c r="M56"/>
  <c r="M55"/>
  <c r="K55"/>
  <c r="J55"/>
  <c r="K54"/>
  <c r="M54" s="1"/>
  <c r="J54"/>
  <c r="L53"/>
  <c r="K53"/>
  <c r="M53" s="1"/>
  <c r="J53"/>
  <c r="M51"/>
  <c r="M50"/>
  <c r="M49"/>
  <c r="L49"/>
  <c r="M47"/>
  <c r="M46"/>
  <c r="M45"/>
  <c r="J44"/>
  <c r="K44" s="1"/>
  <c r="M44" s="1"/>
  <c r="M43"/>
  <c r="K43"/>
  <c r="J43"/>
  <c r="L42"/>
  <c r="K42"/>
  <c r="M42" s="1"/>
  <c r="J42"/>
  <c r="M40"/>
  <c r="M39"/>
  <c r="M38"/>
  <c r="J37"/>
  <c r="K37" s="1"/>
  <c r="M37" s="1"/>
  <c r="J36"/>
  <c r="K36" s="1"/>
  <c r="M36" s="1"/>
  <c r="L35"/>
  <c r="J35"/>
  <c r="K35" s="1"/>
  <c r="M35" s="1"/>
  <c r="M34"/>
  <c r="M33"/>
  <c r="M32"/>
  <c r="K31"/>
  <c r="M31" s="1"/>
  <c r="J31"/>
  <c r="J30"/>
  <c r="K30" s="1"/>
  <c r="M30" s="1"/>
  <c r="L29"/>
  <c r="J29"/>
  <c r="K29" s="1"/>
  <c r="M29" s="1"/>
  <c r="M28"/>
  <c r="M27"/>
  <c r="M26"/>
  <c r="M25"/>
  <c r="K25"/>
  <c r="J25"/>
  <c r="K24"/>
  <c r="M24" s="1"/>
  <c r="J24"/>
  <c r="L23"/>
  <c r="K23"/>
  <c r="M23" s="1"/>
  <c r="J23"/>
  <c r="M22"/>
  <c r="M21"/>
  <c r="M20"/>
  <c r="J19"/>
  <c r="K19" s="1"/>
  <c r="M19" s="1"/>
  <c r="M18"/>
  <c r="K18"/>
  <c r="J18"/>
  <c r="L17"/>
  <c r="K17"/>
  <c r="M17" s="1"/>
  <c r="J17"/>
  <c r="M15"/>
  <c r="M14"/>
  <c r="M13"/>
  <c r="J12"/>
  <c r="K12" s="1"/>
  <c r="M12" s="1"/>
  <c r="J11"/>
  <c r="K11" s="1"/>
  <c r="M11" s="1"/>
  <c r="L10"/>
  <c r="J10"/>
  <c r="K10" s="1"/>
  <c r="M10" s="1"/>
</calcChain>
</file>

<file path=xl/sharedStrings.xml><?xml version="1.0" encoding="utf-8"?>
<sst xmlns="http://schemas.openxmlformats.org/spreadsheetml/2006/main" count="163" uniqueCount="59">
  <si>
    <t>Показатели</t>
  </si>
  <si>
    <t>Единица измерения</t>
  </si>
  <si>
    <t xml:space="preserve">млн. рублей </t>
  </si>
  <si>
    <t>%</t>
  </si>
  <si>
    <t>млн. рублей</t>
  </si>
  <si>
    <t>тыс. чел.</t>
  </si>
  <si>
    <t>в т.ч. по видам деятельности:</t>
  </si>
  <si>
    <t>индекс промышленного производства</t>
  </si>
  <si>
    <t>млн.руб.</t>
  </si>
  <si>
    <t>факт</t>
  </si>
  <si>
    <t>Варианты прогноза</t>
  </si>
  <si>
    <t>x</t>
  </si>
  <si>
    <t>базовый</t>
  </si>
  <si>
    <t>консервативный</t>
  </si>
  <si>
    <t>Объем отгруженных товаров собственного производства, выполненных работ и услуг собственными силами по видам деятельности (итого по разделам B, C, D, E) в действующих ценах</t>
  </si>
  <si>
    <t>Раздел B "Добыча полезных ископаемых" (в действующих ценах)</t>
  </si>
  <si>
    <t>Раздел D "Обеспечение электрической энергией, газом и паром; кондиционирование воздуха" (в действующих ценах)</t>
  </si>
  <si>
    <t>Раздел E "Водоснабжение; водоотведение, организация сбора и утилизации отходов, деятельность по ликвидации загрязнений" (в действующих ценах)</t>
  </si>
  <si>
    <t>индекс производства</t>
  </si>
  <si>
    <t>индекс физического объема</t>
  </si>
  <si>
    <t>Управляющий делами</t>
  </si>
  <si>
    <t xml:space="preserve">Приложение № 1 к Бюджетному прогнозу </t>
  </si>
  <si>
    <t xml:space="preserve">Раздел C "Обрабатывающие производства" (в действующих ценах) </t>
  </si>
  <si>
    <t>% к предыдущему году в сопоставимых ценах</t>
  </si>
  <si>
    <t>Объем выполненных работ по виду экономической деятельности "Строительство" (в ценах соответствующих лет)</t>
  </si>
  <si>
    <r>
      <t xml:space="preserve">Объем платных услуг населению </t>
    </r>
    <r>
      <rPr>
        <sz val="10"/>
        <rFont val="Times New Roman"/>
        <family val="1"/>
        <charset val="204"/>
      </rPr>
      <t/>
    </r>
  </si>
  <si>
    <r>
      <t>Уровень зарегистрированной безработицы</t>
    </r>
    <r>
      <rPr>
        <sz val="12"/>
        <rFont val="Times New Roman"/>
        <family val="1"/>
        <charset val="204"/>
      </rPr>
      <t xml:space="preserve"> (на конец года)</t>
    </r>
  </si>
  <si>
    <t>% г/г</t>
  </si>
  <si>
    <t>Индекс потребительских цен на продукцию общественного питания за период с начала года</t>
  </si>
  <si>
    <t>к соответствующему периоду предыдущего года, %</t>
  </si>
  <si>
    <t xml:space="preserve">прогноз </t>
  </si>
  <si>
    <t>целевой</t>
  </si>
  <si>
    <t>Численность населения (в среднегодовом исчислении)</t>
  </si>
  <si>
    <t>муниципального образования "Парабельский район" на долгосрочный период до 2029 года</t>
  </si>
  <si>
    <t>Отчетный период (год)</t>
  </si>
  <si>
    <t>2023 год 
к 2022 году по базовому варианту</t>
  </si>
  <si>
    <t xml:space="preserve">2029 год 
к 
2023 году </t>
  </si>
  <si>
    <t>Д.А. Барсагаев</t>
  </si>
  <si>
    <t>Продукция сельского хозяйства</t>
  </si>
  <si>
    <t>3. Транспорт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</si>
  <si>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</si>
  <si>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4. Строительство</t>
  </si>
  <si>
    <t>Ввод в действие жилых домов</t>
  </si>
  <si>
    <t>тыс. кв. м. в общей площади</t>
  </si>
  <si>
    <t>5. Инвестиции</t>
  </si>
  <si>
    <t>6. Торговля и услуги населению</t>
  </si>
  <si>
    <t>1. Промышленное производство</t>
  </si>
  <si>
    <t>2. Селькое хозяйство</t>
  </si>
  <si>
    <t>км</t>
  </si>
  <si>
    <t xml:space="preserve">Инвестиции в основной капитал </t>
  </si>
  <si>
    <t xml:space="preserve">Оборот розничной торговли </t>
  </si>
  <si>
    <t>индекс физического объема оборота розничной торговли</t>
  </si>
  <si>
    <t>индекс физического объема объема платных услуг населению</t>
  </si>
  <si>
    <t>Население, труд и занятость</t>
  </si>
  <si>
    <t>Первый заместитель Главы района -</t>
  </si>
  <si>
    <t xml:space="preserve">оценка </t>
  </si>
  <si>
    <t>Фонд заработной платы работников крупных организаций</t>
  </si>
  <si>
    <t>Темп роста фонда заработной платы работников крупных организаций</t>
  </si>
  <si>
    <t xml:space="preserve"> Прогноз основных показателей социально-экономического развития Парабельского района на период до 2029 года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</si>
</sst>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.0%"/>
    <numFmt numFmtId="167" formatCode="0_)"/>
  </numFmts>
  <fonts count="29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name val="Courier"/>
      <family val="1"/>
      <charset val="204"/>
    </font>
    <font>
      <sz val="12"/>
      <color theme="1"/>
      <name val="Times New Roman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9" fillId="0" borderId="9" applyNumberFormat="0" applyFill="0" applyAlignment="0" applyProtection="0"/>
    <xf numFmtId="0" fontId="22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1" fillId="0" borderId="0"/>
    <xf numFmtId="167" fontId="27" fillId="0" borderId="0"/>
    <xf numFmtId="0" fontId="28" fillId="0" borderId="0"/>
  </cellStyleXfs>
  <cellXfs count="49">
    <xf numFmtId="0" fontId="0" fillId="0" borderId="0" xfId="0"/>
    <xf numFmtId="0" fontId="2" fillId="0" borderId="0" xfId="0" applyFont="1" applyFill="1" applyProtection="1"/>
    <xf numFmtId="0" fontId="4" fillId="0" borderId="10" xfId="0" applyFont="1" applyFill="1" applyBorder="1" applyAlignment="1" applyProtection="1">
      <alignment horizontal="center"/>
    </xf>
    <xf numFmtId="166" fontId="2" fillId="0" borderId="0" xfId="0" applyNumberFormat="1" applyFont="1" applyFill="1" applyProtection="1"/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vertical="center"/>
    </xf>
    <xf numFmtId="166" fontId="2" fillId="0" borderId="0" xfId="0" applyNumberFormat="1" applyFont="1" applyFill="1" applyAlignment="1" applyProtection="1">
      <alignment vertical="center"/>
    </xf>
    <xf numFmtId="0" fontId="2" fillId="0" borderId="10" xfId="0" applyNumberFormat="1" applyFont="1" applyFill="1" applyBorder="1" applyAlignment="1" applyProtection="1">
      <alignment horizontal="center"/>
    </xf>
    <xf numFmtId="165" fontId="2" fillId="0" borderId="10" xfId="0" applyNumberFormat="1" applyFont="1" applyFill="1" applyBorder="1" applyAlignment="1" applyProtection="1"/>
    <xf numFmtId="0" fontId="0" fillId="0" borderId="0" xfId="0" applyFill="1"/>
    <xf numFmtId="0" fontId="2" fillId="0" borderId="10" xfId="0" applyNumberFormat="1" applyFont="1" applyFill="1" applyBorder="1" applyAlignment="1" applyProtection="1">
      <alignment horizontal="center" wrapText="1"/>
    </xf>
    <xf numFmtId="165" fontId="2" fillId="0" borderId="10" xfId="0" applyNumberFormat="1" applyFont="1" applyFill="1" applyBorder="1" applyAlignment="1" applyProtection="1">
      <alignment vertical="center"/>
    </xf>
    <xf numFmtId="165" fontId="2" fillId="0" borderId="10" xfId="0" applyNumberFormat="1" applyFont="1" applyFill="1" applyBorder="1" applyAlignment="1" applyProtection="1">
      <alignment horizontal="center"/>
    </xf>
    <xf numFmtId="0" fontId="26" fillId="0" borderId="0" xfId="0" applyFont="1" applyFill="1"/>
    <xf numFmtId="165" fontId="23" fillId="0" borderId="10" xfId="0" applyNumberFormat="1" applyFont="1" applyFill="1" applyBorder="1" applyAlignment="1" applyProtection="1">
      <alignment vertical="center"/>
    </xf>
    <xf numFmtId="165" fontId="23" fillId="0" borderId="10" xfId="0" applyNumberFormat="1" applyFont="1" applyFill="1" applyBorder="1" applyAlignment="1" applyProtection="1">
      <alignment vertical="top"/>
    </xf>
    <xf numFmtId="165" fontId="2" fillId="0" borderId="10" xfId="0" applyNumberFormat="1" applyFont="1" applyFill="1" applyBorder="1" applyAlignment="1" applyProtection="1">
      <alignment vertical="top"/>
    </xf>
    <xf numFmtId="165" fontId="23" fillId="0" borderId="10" xfId="0" applyNumberFormat="1" applyFont="1" applyFill="1" applyBorder="1" applyAlignment="1" applyProtection="1"/>
    <xf numFmtId="165" fontId="2" fillId="0" borderId="10" xfId="0" applyNumberFormat="1" applyFont="1" applyFill="1" applyBorder="1" applyAlignment="1" applyProtection="1">
      <alignment vertical="center" wrapText="1"/>
    </xf>
    <xf numFmtId="165" fontId="2" fillId="0" borderId="1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right" vertical="center"/>
    </xf>
    <xf numFmtId="0" fontId="4" fillId="0" borderId="10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vertical="center"/>
    </xf>
    <xf numFmtId="165" fontId="23" fillId="0" borderId="10" xfId="0" applyNumberFormat="1" applyFont="1" applyFill="1" applyBorder="1" applyAlignment="1" applyProtection="1">
      <alignment horizontal="right" vertical="center"/>
    </xf>
    <xf numFmtId="165" fontId="2" fillId="0" borderId="10" xfId="0" applyNumberFormat="1" applyFont="1" applyFill="1" applyBorder="1" applyAlignment="1" applyProtection="1">
      <alignment horizontal="right" vertical="center"/>
    </xf>
    <xf numFmtId="165" fontId="2" fillId="0" borderId="10" xfId="0" applyNumberFormat="1" applyFont="1" applyFill="1" applyBorder="1" applyAlignment="1" applyProtection="1">
      <alignment vertical="center"/>
      <protection locked="0"/>
    </xf>
    <xf numFmtId="0" fontId="25" fillId="0" borderId="0" xfId="0" applyFont="1" applyFill="1"/>
    <xf numFmtId="49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/>
    </xf>
    <xf numFmtId="165" fontId="2" fillId="0" borderId="10" xfId="0" applyNumberFormat="1" applyFont="1" applyFill="1" applyBorder="1" applyAlignment="1" applyProtection="1">
      <alignment horizontal="center" vertical="center"/>
    </xf>
    <xf numFmtId="165" fontId="23" fillId="0" borderId="10" xfId="0" applyNumberFormat="1" applyFont="1" applyFill="1" applyBorder="1" applyAlignment="1" applyProtection="1">
      <alignment horizontal="center" vertical="center"/>
    </xf>
    <xf numFmtId="165" fontId="2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 vertical="center"/>
    </xf>
    <xf numFmtId="165" fontId="2" fillId="0" borderId="10" xfId="0" applyNumberFormat="1" applyFont="1" applyFill="1" applyBorder="1" applyAlignment="1" applyProtection="1">
      <alignment horizontal="center" vertical="center" wrapText="1"/>
    </xf>
    <xf numFmtId="164" fontId="2" fillId="0" borderId="10" xfId="0" applyNumberFormat="1" applyFont="1" applyFill="1" applyBorder="1" applyAlignment="1" applyProtection="1">
      <alignment horizontal="center" vertical="center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0" fontId="3" fillId="0" borderId="10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49" fontId="24" fillId="0" borderId="1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 applyProtection="1">
      <alignment horizontal="right" vertical="center"/>
    </xf>
    <xf numFmtId="0" fontId="2" fillId="0" borderId="10" xfId="0" applyNumberFormat="1" applyFont="1" applyFill="1" applyBorder="1" applyAlignment="1" applyProtection="1">
      <alignment horizontal="center" vertical="center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24" fillId="0" borderId="10" xfId="0" applyFont="1" applyFill="1" applyBorder="1" applyAlignment="1" applyProtection="1">
      <alignment horizontal="left" vertical="center" wrapText="1"/>
    </xf>
    <xf numFmtId="0" fontId="3" fillId="0" borderId="10" xfId="0" applyNumberFormat="1" applyFont="1" applyFill="1" applyBorder="1" applyAlignment="1" applyProtection="1">
      <alignment horizontal="center" wrapText="1"/>
    </xf>
    <xf numFmtId="164" fontId="2" fillId="0" borderId="10" xfId="0" applyNumberFormat="1" applyFont="1" applyFill="1" applyBorder="1" applyAlignment="1" applyProtection="1">
      <alignment horizontal="center"/>
    </xf>
  </cellXfs>
  <cellStyles count="4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 25 2" xfId="44"/>
    <cellStyle name="Обычный 4" xfId="45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Стиль 1" xfId="40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0"/>
  <sheetViews>
    <sheetView tabSelected="1" view="pageBreakPreview" topLeftCell="A64" zoomScaleNormal="100" zoomScaleSheetLayoutView="100" workbookViewId="0">
      <selection activeCell="C28" sqref="C28"/>
    </sheetView>
  </sheetViews>
  <sheetFormatPr defaultRowHeight="15.75"/>
  <cols>
    <col min="1" max="1" width="60.5703125" style="1" customWidth="1"/>
    <col min="2" max="2" width="16.140625" style="1" customWidth="1"/>
    <col min="3" max="3" width="16.5703125" style="1" customWidth="1"/>
    <col min="4" max="4" width="10.28515625" style="1" customWidth="1"/>
    <col min="5" max="5" width="9.5703125" style="5" customWidth="1"/>
    <col min="6" max="6" width="11.140625" style="1" bestFit="1" customWidth="1"/>
    <col min="7" max="8" width="11.28515625" style="1" bestFit="1" customWidth="1"/>
    <col min="9" max="9" width="12.7109375" style="1" bestFit="1" customWidth="1"/>
    <col min="10" max="10" width="11.42578125" style="1" bestFit="1" customWidth="1"/>
    <col min="11" max="11" width="12.42578125" style="1" bestFit="1" customWidth="1"/>
    <col min="12" max="12" width="11" style="1" customWidth="1"/>
    <col min="13" max="13" width="9.28515625" style="1" customWidth="1"/>
    <col min="14" max="16384" width="9.140625" style="9"/>
  </cols>
  <sheetData>
    <row r="1" spans="1:13">
      <c r="A1" s="41" t="s">
        <v>21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>
      <c r="A2" s="5"/>
      <c r="B2" s="41" t="s">
        <v>33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3">
      <c r="A3" s="20"/>
      <c r="B3" s="20"/>
      <c r="C3" s="20"/>
      <c r="D3" s="20"/>
      <c r="E3" s="20"/>
      <c r="F3" s="20"/>
      <c r="G3" s="20"/>
      <c r="H3" s="20"/>
      <c r="I3" s="20"/>
      <c r="J3" s="20"/>
      <c r="K3" s="4"/>
      <c r="L3" s="4"/>
      <c r="M3" s="4"/>
    </row>
    <row r="4" spans="1:13">
      <c r="A4" s="45" t="s">
        <v>58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>
      <c r="A5" s="45"/>
      <c r="B5" s="45"/>
      <c r="C5" s="45"/>
      <c r="D5" s="45"/>
      <c r="E5" s="45"/>
      <c r="F5" s="45"/>
      <c r="G5" s="45"/>
    </row>
    <row r="6" spans="1:13">
      <c r="A6" s="37" t="s">
        <v>0</v>
      </c>
      <c r="B6" s="37" t="s">
        <v>1</v>
      </c>
      <c r="C6" s="37" t="s">
        <v>10</v>
      </c>
      <c r="D6" s="43" t="s">
        <v>34</v>
      </c>
      <c r="E6" s="43"/>
      <c r="F6" s="43"/>
      <c r="G6" s="43"/>
      <c r="H6" s="43"/>
      <c r="I6" s="43"/>
      <c r="J6" s="43"/>
      <c r="K6" s="43"/>
      <c r="L6" s="44" t="s">
        <v>35</v>
      </c>
      <c r="M6" s="44" t="s">
        <v>36</v>
      </c>
    </row>
    <row r="7" spans="1:13">
      <c r="A7" s="37"/>
      <c r="B7" s="37"/>
      <c r="C7" s="37"/>
      <c r="D7" s="2">
        <v>2022</v>
      </c>
      <c r="E7" s="2">
        <v>2023</v>
      </c>
      <c r="F7" s="2">
        <v>2024</v>
      </c>
      <c r="G7" s="2">
        <v>2025</v>
      </c>
      <c r="H7" s="2">
        <v>2026</v>
      </c>
      <c r="I7" s="2">
        <v>2027</v>
      </c>
      <c r="J7" s="2">
        <v>2028</v>
      </c>
      <c r="K7" s="2">
        <v>2029</v>
      </c>
      <c r="L7" s="44"/>
      <c r="M7" s="44"/>
    </row>
    <row r="8" spans="1:13" ht="63" customHeight="1">
      <c r="A8" s="37"/>
      <c r="B8" s="37"/>
      <c r="C8" s="37"/>
      <c r="D8" s="21" t="s">
        <v>9</v>
      </c>
      <c r="E8" s="21" t="s">
        <v>9</v>
      </c>
      <c r="F8" s="22" t="s">
        <v>55</v>
      </c>
      <c r="G8" s="32" t="s">
        <v>30</v>
      </c>
      <c r="H8" s="32"/>
      <c r="I8" s="32"/>
      <c r="J8" s="32"/>
      <c r="K8" s="32"/>
      <c r="L8" s="44"/>
      <c r="M8" s="44"/>
    </row>
    <row r="9" spans="1:13">
      <c r="A9" s="37" t="s">
        <v>46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</row>
    <row r="10" spans="1:13">
      <c r="A10" s="40" t="s">
        <v>14</v>
      </c>
      <c r="B10" s="39" t="s">
        <v>2</v>
      </c>
      <c r="C10" s="7" t="s">
        <v>13</v>
      </c>
      <c r="D10" s="29">
        <v>76482.5</v>
      </c>
      <c r="E10" s="29">
        <v>92791.7</v>
      </c>
      <c r="F10" s="29">
        <v>97659.9</v>
      </c>
      <c r="G10" s="11">
        <v>97917.9</v>
      </c>
      <c r="H10" s="11">
        <v>97472.8</v>
      </c>
      <c r="I10" s="11">
        <v>99325.8</v>
      </c>
      <c r="J10" s="11">
        <f t="shared" ref="J10:K12" si="0">I10*J13/100</f>
        <v>100418.3838</v>
      </c>
      <c r="K10" s="11">
        <f>J10*K13/100</f>
        <v>101522.98602179998</v>
      </c>
      <c r="L10" s="34">
        <f>E10/D10*100</f>
        <v>121.32409374693557</v>
      </c>
      <c r="M10" s="8">
        <f>K10/E10*100</f>
        <v>109.40955497291243</v>
      </c>
    </row>
    <row r="11" spans="1:13">
      <c r="A11" s="40"/>
      <c r="B11" s="39"/>
      <c r="C11" s="7" t="s">
        <v>12</v>
      </c>
      <c r="D11" s="29"/>
      <c r="E11" s="29"/>
      <c r="F11" s="29"/>
      <c r="G11" s="11">
        <v>103280.7</v>
      </c>
      <c r="H11" s="11">
        <v>107214.7</v>
      </c>
      <c r="I11" s="11">
        <v>112595.1</v>
      </c>
      <c r="J11" s="11">
        <f t="shared" si="0"/>
        <v>115635.16770000002</v>
      </c>
      <c r="K11" s="11">
        <f t="shared" si="0"/>
        <v>118757.31722790003</v>
      </c>
      <c r="L11" s="34"/>
      <c r="M11" s="8">
        <f>K11/E10*100</f>
        <v>127.98269374081951</v>
      </c>
    </row>
    <row r="12" spans="1:13">
      <c r="A12" s="40"/>
      <c r="B12" s="39"/>
      <c r="C12" s="7" t="s">
        <v>31</v>
      </c>
      <c r="D12" s="29"/>
      <c r="E12" s="29"/>
      <c r="F12" s="29"/>
      <c r="G12" s="11">
        <v>104056.2</v>
      </c>
      <c r="H12" s="11">
        <v>108623</v>
      </c>
      <c r="I12" s="11">
        <v>115172.2</v>
      </c>
      <c r="J12" s="11">
        <f t="shared" si="0"/>
        <v>119318.3992</v>
      </c>
      <c r="K12" s="11">
        <f t="shared" si="0"/>
        <v>123613.86157119999</v>
      </c>
      <c r="L12" s="34"/>
      <c r="M12" s="8">
        <f>K12/E10*100</f>
        <v>133.21650704879852</v>
      </c>
    </row>
    <row r="13" spans="1:13">
      <c r="A13" s="35" t="s">
        <v>7</v>
      </c>
      <c r="B13" s="36" t="s">
        <v>23</v>
      </c>
      <c r="C13" s="7" t="s">
        <v>13</v>
      </c>
      <c r="D13" s="29">
        <v>92</v>
      </c>
      <c r="E13" s="29">
        <v>124.7</v>
      </c>
      <c r="F13" s="29">
        <v>102.4</v>
      </c>
      <c r="G13" s="11">
        <v>97.6</v>
      </c>
      <c r="H13" s="8">
        <v>100.3</v>
      </c>
      <c r="I13" s="8">
        <v>101.1</v>
      </c>
      <c r="J13" s="8">
        <v>101.1</v>
      </c>
      <c r="K13" s="8">
        <v>101.1</v>
      </c>
      <c r="L13" s="34"/>
      <c r="M13" s="8">
        <f>K13/E13*100</f>
        <v>81.074578989574974</v>
      </c>
    </row>
    <row r="14" spans="1:13">
      <c r="A14" s="35"/>
      <c r="B14" s="36"/>
      <c r="C14" s="7" t="s">
        <v>12</v>
      </c>
      <c r="D14" s="29"/>
      <c r="E14" s="29"/>
      <c r="F14" s="29"/>
      <c r="G14" s="11">
        <v>100.7</v>
      </c>
      <c r="H14" s="8">
        <v>101.4</v>
      </c>
      <c r="I14" s="8">
        <v>102.7</v>
      </c>
      <c r="J14" s="8">
        <v>102.7</v>
      </c>
      <c r="K14" s="8">
        <v>102.7</v>
      </c>
      <c r="L14" s="34"/>
      <c r="M14" s="8">
        <f>K14/E13*100</f>
        <v>82.357658380112269</v>
      </c>
    </row>
    <row r="15" spans="1:13">
      <c r="A15" s="35"/>
      <c r="B15" s="36"/>
      <c r="C15" s="7" t="s">
        <v>31</v>
      </c>
      <c r="D15" s="29"/>
      <c r="E15" s="29"/>
      <c r="F15" s="29"/>
      <c r="G15" s="11">
        <v>101.4</v>
      </c>
      <c r="H15" s="8">
        <v>101.9</v>
      </c>
      <c r="I15" s="8">
        <v>103.6</v>
      </c>
      <c r="J15" s="8">
        <v>103.6</v>
      </c>
      <c r="K15" s="8">
        <v>103.6</v>
      </c>
      <c r="L15" s="34"/>
      <c r="M15" s="8">
        <f>K15/E13*100</f>
        <v>83.079390537289484</v>
      </c>
    </row>
    <row r="16" spans="1:13">
      <c r="A16" s="27" t="s">
        <v>6</v>
      </c>
      <c r="B16" s="10"/>
      <c r="C16" s="10"/>
      <c r="D16" s="8"/>
      <c r="E16" s="8"/>
      <c r="F16" s="8"/>
      <c r="G16" s="8"/>
      <c r="H16" s="8"/>
      <c r="I16" s="8"/>
      <c r="J16" s="8"/>
      <c r="K16" s="8"/>
      <c r="L16" s="11"/>
      <c r="M16" s="8"/>
    </row>
    <row r="17" spans="1:13">
      <c r="A17" s="38" t="s">
        <v>15</v>
      </c>
      <c r="B17" s="39" t="s">
        <v>2</v>
      </c>
      <c r="C17" s="7" t="s">
        <v>13</v>
      </c>
      <c r="D17" s="30">
        <v>71664.7</v>
      </c>
      <c r="E17" s="30">
        <v>85120.5</v>
      </c>
      <c r="F17" s="30">
        <v>96285.8</v>
      </c>
      <c r="G17" s="14">
        <v>96435.8</v>
      </c>
      <c r="H17" s="15">
        <v>95903.8</v>
      </c>
      <c r="I17" s="11">
        <v>97665.8</v>
      </c>
      <c r="J17" s="11">
        <f t="shared" ref="J17:K19" si="1">I17*J20/100</f>
        <v>98740.123799999987</v>
      </c>
      <c r="K17" s="11">
        <f>J17*K20/100</f>
        <v>99826.26516179998</v>
      </c>
      <c r="L17" s="34">
        <f>E17/D17*100</f>
        <v>118.77605013346879</v>
      </c>
      <c r="M17" s="8">
        <f>K17/E17*100</f>
        <v>117.27640834088142</v>
      </c>
    </row>
    <row r="18" spans="1:13">
      <c r="A18" s="38"/>
      <c r="B18" s="39"/>
      <c r="C18" s="7" t="s">
        <v>12</v>
      </c>
      <c r="D18" s="30"/>
      <c r="E18" s="30"/>
      <c r="F18" s="30"/>
      <c r="G18" s="14">
        <v>101793</v>
      </c>
      <c r="H18" s="16">
        <v>105634.1</v>
      </c>
      <c r="I18" s="11">
        <v>110918.5</v>
      </c>
      <c r="J18" s="11">
        <f t="shared" si="1"/>
        <v>113802.38099999999</v>
      </c>
      <c r="K18" s="11">
        <f t="shared" si="1"/>
        <v>116761.24290599998</v>
      </c>
      <c r="L18" s="34"/>
      <c r="M18" s="8">
        <f>K18/E17*100</f>
        <v>137.17170705764178</v>
      </c>
    </row>
    <row r="19" spans="1:13">
      <c r="A19" s="38"/>
      <c r="B19" s="39"/>
      <c r="C19" s="7" t="s">
        <v>31</v>
      </c>
      <c r="D19" s="30"/>
      <c r="E19" s="30"/>
      <c r="F19" s="30"/>
      <c r="G19" s="14">
        <v>102564.6</v>
      </c>
      <c r="H19" s="17">
        <v>107034.7</v>
      </c>
      <c r="I19" s="11">
        <v>113484.7</v>
      </c>
      <c r="J19" s="11">
        <f t="shared" si="1"/>
        <v>117570.1492</v>
      </c>
      <c r="K19" s="11">
        <f t="shared" si="1"/>
        <v>121802.6745712</v>
      </c>
      <c r="L19" s="34"/>
      <c r="M19" s="8">
        <f>K19/E17*100</f>
        <v>143.094406836426</v>
      </c>
    </row>
    <row r="20" spans="1:13">
      <c r="A20" s="35" t="s">
        <v>7</v>
      </c>
      <c r="B20" s="36" t="s">
        <v>23</v>
      </c>
      <c r="C20" s="7" t="s">
        <v>13</v>
      </c>
      <c r="D20" s="29">
        <v>90.5</v>
      </c>
      <c r="E20" s="29">
        <v>121.4</v>
      </c>
      <c r="F20" s="29">
        <v>102.4</v>
      </c>
      <c r="G20" s="11">
        <v>97.4</v>
      </c>
      <c r="H20" s="17">
        <v>100.3</v>
      </c>
      <c r="I20" s="17">
        <v>101.1</v>
      </c>
      <c r="J20" s="17">
        <v>101.1</v>
      </c>
      <c r="K20" s="17">
        <v>101.1</v>
      </c>
      <c r="L20" s="34"/>
      <c r="M20" s="8">
        <f>K20/E20*100</f>
        <v>83.278418451400313</v>
      </c>
    </row>
    <row r="21" spans="1:13">
      <c r="A21" s="35"/>
      <c r="B21" s="36"/>
      <c r="C21" s="7" t="s">
        <v>12</v>
      </c>
      <c r="D21" s="29"/>
      <c r="E21" s="29"/>
      <c r="F21" s="29"/>
      <c r="G21" s="11">
        <v>100.7</v>
      </c>
      <c r="H21" s="16">
        <v>101.3</v>
      </c>
      <c r="I21" s="16">
        <v>102.6</v>
      </c>
      <c r="J21" s="16">
        <v>102.6</v>
      </c>
      <c r="K21" s="16">
        <v>102.6</v>
      </c>
      <c r="L21" s="34"/>
      <c r="M21" s="8">
        <f>K21/E20*100</f>
        <v>84.514003294892902</v>
      </c>
    </row>
    <row r="22" spans="1:13">
      <c r="A22" s="35"/>
      <c r="B22" s="36"/>
      <c r="C22" s="7" t="s">
        <v>31</v>
      </c>
      <c r="D22" s="29"/>
      <c r="E22" s="29"/>
      <c r="F22" s="29"/>
      <c r="G22" s="11">
        <v>101.4</v>
      </c>
      <c r="H22" s="17">
        <v>101.9</v>
      </c>
      <c r="I22" s="17">
        <v>103.6</v>
      </c>
      <c r="J22" s="17">
        <v>103.6</v>
      </c>
      <c r="K22" s="17">
        <v>103.6</v>
      </c>
      <c r="L22" s="34"/>
      <c r="M22" s="8">
        <f>K22/E20*100</f>
        <v>85.337726523887966</v>
      </c>
    </row>
    <row r="23" spans="1:13">
      <c r="A23" s="38" t="s">
        <v>22</v>
      </c>
      <c r="B23" s="39" t="s">
        <v>2</v>
      </c>
      <c r="C23" s="7" t="s">
        <v>13</v>
      </c>
      <c r="D23" s="33">
        <v>4372.1000000000004</v>
      </c>
      <c r="E23" s="33">
        <v>7210.9</v>
      </c>
      <c r="F23" s="33">
        <v>880</v>
      </c>
      <c r="G23" s="18">
        <v>954.1</v>
      </c>
      <c r="H23" s="15">
        <v>1016</v>
      </c>
      <c r="I23" s="11">
        <v>1080.2</v>
      </c>
      <c r="J23" s="11">
        <f t="shared" ref="J23:K25" si="2">I23*J26/100</f>
        <v>1102.8842</v>
      </c>
      <c r="K23" s="11">
        <f>J23*K26/100</f>
        <v>1126.0447681999999</v>
      </c>
      <c r="L23" s="34">
        <f>E23/D23*100</f>
        <v>164.92989638846319</v>
      </c>
      <c r="M23" s="8">
        <f>K23/E23*100</f>
        <v>15.615869977395331</v>
      </c>
    </row>
    <row r="24" spans="1:13">
      <c r="A24" s="38"/>
      <c r="B24" s="39"/>
      <c r="C24" s="7" t="s">
        <v>12</v>
      </c>
      <c r="D24" s="33"/>
      <c r="E24" s="33"/>
      <c r="F24" s="33"/>
      <c r="G24" s="18">
        <v>597.79999999999995</v>
      </c>
      <c r="H24" s="16">
        <v>1023.5</v>
      </c>
      <c r="I24" s="11">
        <v>1090.4000000000001</v>
      </c>
      <c r="J24" s="11">
        <f t="shared" si="2"/>
        <v>1117.6600000000001</v>
      </c>
      <c r="K24" s="11">
        <f t="shared" si="2"/>
        <v>1145.6015</v>
      </c>
      <c r="L24" s="34"/>
      <c r="M24" s="8">
        <f>K24/E23*100</f>
        <v>15.887080669541945</v>
      </c>
    </row>
    <row r="25" spans="1:13">
      <c r="A25" s="38"/>
      <c r="B25" s="39"/>
      <c r="C25" s="7" t="s">
        <v>31</v>
      </c>
      <c r="D25" s="33"/>
      <c r="E25" s="33"/>
      <c r="F25" s="33"/>
      <c r="G25" s="18">
        <v>959.5</v>
      </c>
      <c r="H25" s="17">
        <v>1027.8</v>
      </c>
      <c r="I25" s="11">
        <v>1096.7</v>
      </c>
      <c r="J25" s="11">
        <f t="shared" si="2"/>
        <v>1125.2141999999999</v>
      </c>
      <c r="K25" s="11">
        <f t="shared" si="2"/>
        <v>1154.4697692</v>
      </c>
      <c r="L25" s="34"/>
      <c r="M25" s="8">
        <f>K25/E23*100</f>
        <v>16.010064890651655</v>
      </c>
    </row>
    <row r="26" spans="1:13">
      <c r="A26" s="35" t="s">
        <v>7</v>
      </c>
      <c r="B26" s="36" t="s">
        <v>23</v>
      </c>
      <c r="C26" s="7" t="s">
        <v>13</v>
      </c>
      <c r="D26" s="29">
        <v>116.3</v>
      </c>
      <c r="E26" s="29">
        <v>164.9</v>
      </c>
      <c r="F26" s="29">
        <v>104</v>
      </c>
      <c r="G26" s="11">
        <v>102.2</v>
      </c>
      <c r="H26" s="17">
        <v>102.2</v>
      </c>
      <c r="I26" s="17">
        <v>102.1</v>
      </c>
      <c r="J26" s="17">
        <v>102.1</v>
      </c>
      <c r="K26" s="17">
        <v>102.1</v>
      </c>
      <c r="L26" s="34"/>
      <c r="M26" s="8">
        <f>K26/E26*100</f>
        <v>61.916312916919338</v>
      </c>
    </row>
    <row r="27" spans="1:13">
      <c r="A27" s="35"/>
      <c r="B27" s="36"/>
      <c r="C27" s="7" t="s">
        <v>12</v>
      </c>
      <c r="D27" s="29"/>
      <c r="E27" s="29"/>
      <c r="F27" s="29"/>
      <c r="G27" s="11">
        <v>102.8</v>
      </c>
      <c r="H27" s="16">
        <v>102.5</v>
      </c>
      <c r="I27" s="16">
        <v>102.5</v>
      </c>
      <c r="J27" s="16">
        <v>102.5</v>
      </c>
      <c r="K27" s="16">
        <v>102.5</v>
      </c>
      <c r="L27" s="34"/>
      <c r="M27" s="8">
        <f>K27/E26*100</f>
        <v>62.158884172225591</v>
      </c>
    </row>
    <row r="28" spans="1:13">
      <c r="A28" s="35"/>
      <c r="B28" s="36"/>
      <c r="C28" s="7" t="s">
        <v>31</v>
      </c>
      <c r="D28" s="29"/>
      <c r="E28" s="29"/>
      <c r="F28" s="29"/>
      <c r="G28" s="11">
        <v>103</v>
      </c>
      <c r="H28" s="17">
        <v>102.8</v>
      </c>
      <c r="I28" s="17">
        <v>102.6</v>
      </c>
      <c r="J28" s="17">
        <v>102.6</v>
      </c>
      <c r="K28" s="17">
        <v>102.6</v>
      </c>
      <c r="L28" s="34"/>
      <c r="M28" s="8">
        <f>K28/E26*100</f>
        <v>62.219526986052145</v>
      </c>
    </row>
    <row r="29" spans="1:13">
      <c r="A29" s="38" t="s">
        <v>16</v>
      </c>
      <c r="B29" s="39" t="s">
        <v>2</v>
      </c>
      <c r="C29" s="7" t="s">
        <v>13</v>
      </c>
      <c r="D29" s="29">
        <v>394.7</v>
      </c>
      <c r="E29" s="29">
        <v>404.2</v>
      </c>
      <c r="F29" s="29">
        <v>433.2</v>
      </c>
      <c r="G29" s="11">
        <v>461.6</v>
      </c>
      <c r="H29" s="17">
        <v>483</v>
      </c>
      <c r="I29" s="11">
        <v>505.9</v>
      </c>
      <c r="J29" s="11">
        <f t="shared" ref="J29:K31" si="3">I29*J32/100</f>
        <v>510.45309999999995</v>
      </c>
      <c r="K29" s="11">
        <f>J29*K32/100</f>
        <v>515.04717789999995</v>
      </c>
      <c r="L29" s="34">
        <f>E29/D29*100</f>
        <v>102.40689130985558</v>
      </c>
      <c r="M29" s="8">
        <f>K29/E29*100</f>
        <v>127.42384411182582</v>
      </c>
    </row>
    <row r="30" spans="1:13">
      <c r="A30" s="38"/>
      <c r="B30" s="39"/>
      <c r="C30" s="7" t="s">
        <v>12</v>
      </c>
      <c r="D30" s="29"/>
      <c r="E30" s="29"/>
      <c r="F30" s="29"/>
      <c r="G30" s="11">
        <v>463.4</v>
      </c>
      <c r="H30" s="16">
        <v>486.8</v>
      </c>
      <c r="I30" s="11">
        <v>511.9</v>
      </c>
      <c r="J30" s="11">
        <f t="shared" si="3"/>
        <v>518.55469999999991</v>
      </c>
      <c r="K30" s="11">
        <f t="shared" si="3"/>
        <v>525.2959110999999</v>
      </c>
      <c r="L30" s="34"/>
      <c r="M30" s="8">
        <f>K30/E29*100</f>
        <v>129.95940403265709</v>
      </c>
    </row>
    <row r="31" spans="1:13">
      <c r="A31" s="38"/>
      <c r="B31" s="39"/>
      <c r="C31" s="7" t="s">
        <v>31</v>
      </c>
      <c r="D31" s="29"/>
      <c r="E31" s="29"/>
      <c r="F31" s="29"/>
      <c r="G31" s="11">
        <v>465.3</v>
      </c>
      <c r="H31" s="17">
        <v>489.8</v>
      </c>
      <c r="I31" s="11">
        <v>515.5</v>
      </c>
      <c r="J31" s="11">
        <f t="shared" si="3"/>
        <v>522.7170000000001</v>
      </c>
      <c r="K31" s="11">
        <f t="shared" si="3"/>
        <v>530.0350380000001</v>
      </c>
      <c r="L31" s="34"/>
      <c r="M31" s="8">
        <f>K31/E29*100</f>
        <v>131.13187481444834</v>
      </c>
    </row>
    <row r="32" spans="1:13">
      <c r="A32" s="35" t="s">
        <v>7</v>
      </c>
      <c r="B32" s="36" t="s">
        <v>23</v>
      </c>
      <c r="C32" s="7" t="s">
        <v>13</v>
      </c>
      <c r="D32" s="29">
        <v>85.7</v>
      </c>
      <c r="E32" s="29">
        <v>102.4</v>
      </c>
      <c r="F32" s="29">
        <v>101.3</v>
      </c>
      <c r="G32" s="11">
        <v>101</v>
      </c>
      <c r="H32" s="16">
        <v>100.9</v>
      </c>
      <c r="I32" s="16">
        <v>100.9</v>
      </c>
      <c r="J32" s="16">
        <v>100.9</v>
      </c>
      <c r="K32" s="16">
        <v>100.9</v>
      </c>
      <c r="L32" s="34"/>
      <c r="M32" s="8">
        <f>K32/E32*100</f>
        <v>98.53515625</v>
      </c>
    </row>
    <row r="33" spans="1:13">
      <c r="A33" s="35"/>
      <c r="B33" s="36"/>
      <c r="C33" s="7" t="s">
        <v>12</v>
      </c>
      <c r="D33" s="29"/>
      <c r="E33" s="29"/>
      <c r="F33" s="29"/>
      <c r="G33" s="11">
        <v>101.4</v>
      </c>
      <c r="H33" s="16">
        <v>101.3</v>
      </c>
      <c r="I33" s="16">
        <v>101.3</v>
      </c>
      <c r="J33" s="16">
        <v>101.3</v>
      </c>
      <c r="K33" s="16">
        <v>101.3</v>
      </c>
      <c r="L33" s="34"/>
      <c r="M33" s="8">
        <f>K33/E32*100</f>
        <v>98.925781249999986</v>
      </c>
    </row>
    <row r="34" spans="1:13">
      <c r="A34" s="35"/>
      <c r="B34" s="36"/>
      <c r="C34" s="7" t="s">
        <v>31</v>
      </c>
      <c r="D34" s="29"/>
      <c r="E34" s="29"/>
      <c r="F34" s="29"/>
      <c r="G34" s="11">
        <v>101.8</v>
      </c>
      <c r="H34" s="16">
        <v>101.5</v>
      </c>
      <c r="I34" s="16">
        <v>101.4</v>
      </c>
      <c r="J34" s="16">
        <v>101.4</v>
      </c>
      <c r="K34" s="16">
        <v>101.4</v>
      </c>
      <c r="L34" s="34"/>
      <c r="M34" s="8">
        <f>K34/E32*100</f>
        <v>99.0234375</v>
      </c>
    </row>
    <row r="35" spans="1:13">
      <c r="A35" s="46" t="s">
        <v>17</v>
      </c>
      <c r="B35" s="39" t="s">
        <v>2</v>
      </c>
      <c r="C35" s="7" t="s">
        <v>13</v>
      </c>
      <c r="D35" s="29">
        <v>51</v>
      </c>
      <c r="E35" s="29">
        <v>56.1</v>
      </c>
      <c r="F35" s="29">
        <v>60.9</v>
      </c>
      <c r="G35" s="11">
        <v>66.400000000000006</v>
      </c>
      <c r="H35" s="8">
        <v>70</v>
      </c>
      <c r="I35" s="11">
        <v>73.900000000000006</v>
      </c>
      <c r="J35" s="11">
        <f t="shared" ref="J35:K37" si="4">I35*J38/100</f>
        <v>75.082399999999993</v>
      </c>
      <c r="K35" s="11">
        <f>J35*K38/100</f>
        <v>76.283718399999984</v>
      </c>
      <c r="L35" s="34">
        <f>E35/D35*100</f>
        <v>110.00000000000001</v>
      </c>
      <c r="M35" s="8">
        <f>K35/E35*100</f>
        <v>135.97810766488411</v>
      </c>
    </row>
    <row r="36" spans="1:13">
      <c r="A36" s="46"/>
      <c r="B36" s="39"/>
      <c r="C36" s="7" t="s">
        <v>12</v>
      </c>
      <c r="D36" s="29"/>
      <c r="E36" s="29"/>
      <c r="F36" s="29"/>
      <c r="G36" s="11">
        <v>66.5</v>
      </c>
      <c r="H36" s="16">
        <v>70.3</v>
      </c>
      <c r="I36" s="11">
        <v>74.3</v>
      </c>
      <c r="J36" s="11">
        <f t="shared" si="4"/>
        <v>75.563099999999991</v>
      </c>
      <c r="K36" s="11">
        <f t="shared" si="4"/>
        <v>76.84767269999999</v>
      </c>
      <c r="L36" s="34"/>
      <c r="M36" s="8">
        <f>K36/E35*100</f>
        <v>136.98337379679143</v>
      </c>
    </row>
    <row r="37" spans="1:13">
      <c r="A37" s="46"/>
      <c r="B37" s="39"/>
      <c r="C37" s="7" t="s">
        <v>31</v>
      </c>
      <c r="D37" s="29"/>
      <c r="E37" s="29"/>
      <c r="F37" s="29"/>
      <c r="G37" s="11">
        <v>66.8</v>
      </c>
      <c r="H37" s="8">
        <v>70.7</v>
      </c>
      <c r="I37" s="11">
        <v>75.3</v>
      </c>
      <c r="J37" s="11">
        <f t="shared" si="4"/>
        <v>77.182500000000005</v>
      </c>
      <c r="K37" s="11">
        <f t="shared" si="4"/>
        <v>79.112062500000008</v>
      </c>
      <c r="L37" s="34"/>
      <c r="M37" s="8">
        <f>K37/E35*100</f>
        <v>141.01971925133691</v>
      </c>
    </row>
    <row r="38" spans="1:13">
      <c r="A38" s="35" t="s">
        <v>7</v>
      </c>
      <c r="B38" s="36" t="s">
        <v>23</v>
      </c>
      <c r="C38" s="7" t="s">
        <v>13</v>
      </c>
      <c r="D38" s="29">
        <v>113.7</v>
      </c>
      <c r="E38" s="29">
        <v>110.1</v>
      </c>
      <c r="F38" s="29">
        <v>101.8</v>
      </c>
      <c r="G38" s="11">
        <v>101.6</v>
      </c>
      <c r="H38" s="16">
        <v>101.5</v>
      </c>
      <c r="I38" s="16">
        <v>101.6</v>
      </c>
      <c r="J38" s="16">
        <v>101.6</v>
      </c>
      <c r="K38" s="16">
        <v>101.6</v>
      </c>
      <c r="L38" s="34"/>
      <c r="M38" s="8">
        <f>K38/E38*100</f>
        <v>92.279745685740238</v>
      </c>
    </row>
    <row r="39" spans="1:13">
      <c r="A39" s="35"/>
      <c r="B39" s="36"/>
      <c r="C39" s="7" t="s">
        <v>12</v>
      </c>
      <c r="D39" s="29"/>
      <c r="E39" s="29"/>
      <c r="F39" s="29"/>
      <c r="G39" s="11">
        <v>101.8</v>
      </c>
      <c r="H39" s="16">
        <v>101.8</v>
      </c>
      <c r="I39" s="16">
        <v>101.7</v>
      </c>
      <c r="J39" s="16">
        <v>101.7</v>
      </c>
      <c r="K39" s="16">
        <v>101.7</v>
      </c>
      <c r="L39" s="34"/>
      <c r="M39" s="8">
        <f>K39/E38*100</f>
        <v>92.370572207084479</v>
      </c>
    </row>
    <row r="40" spans="1:13">
      <c r="A40" s="35"/>
      <c r="B40" s="36"/>
      <c r="C40" s="7" t="s">
        <v>31</v>
      </c>
      <c r="D40" s="29"/>
      <c r="E40" s="29"/>
      <c r="F40" s="29"/>
      <c r="G40" s="11">
        <v>102.3</v>
      </c>
      <c r="H40" s="16">
        <v>101.9</v>
      </c>
      <c r="I40" s="16">
        <v>102.5</v>
      </c>
      <c r="J40" s="16">
        <v>102.5</v>
      </c>
      <c r="K40" s="16">
        <v>102.5</v>
      </c>
      <c r="L40" s="34"/>
      <c r="M40" s="8">
        <f>K40/E38*100</f>
        <v>93.097184377838332</v>
      </c>
    </row>
    <row r="41" spans="1:13">
      <c r="A41" s="37" t="s">
        <v>47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</row>
    <row r="42" spans="1:13">
      <c r="A42" s="38" t="s">
        <v>38</v>
      </c>
      <c r="B42" s="39" t="s">
        <v>4</v>
      </c>
      <c r="C42" s="7" t="s">
        <v>13</v>
      </c>
      <c r="D42" s="30">
        <v>260.5</v>
      </c>
      <c r="E42" s="30">
        <v>253.7</v>
      </c>
      <c r="F42" s="30">
        <v>262.7</v>
      </c>
      <c r="G42" s="23">
        <v>288.2</v>
      </c>
      <c r="H42" s="23">
        <v>305.2</v>
      </c>
      <c r="I42" s="24">
        <v>321.89999999999998</v>
      </c>
      <c r="J42" s="24">
        <f t="shared" ref="J42:K44" si="5">I42*J45/100</f>
        <v>326.7285</v>
      </c>
      <c r="K42" s="24">
        <f>J42*K45/100</f>
        <v>331.62942750000002</v>
      </c>
      <c r="L42" s="34">
        <f>E42/D42*100</f>
        <v>97.389635316698659</v>
      </c>
      <c r="M42" s="8">
        <f>K42/E42*100</f>
        <v>130.7171570752858</v>
      </c>
    </row>
    <row r="43" spans="1:13">
      <c r="A43" s="38"/>
      <c r="B43" s="39"/>
      <c r="C43" s="7" t="s">
        <v>12</v>
      </c>
      <c r="D43" s="30"/>
      <c r="E43" s="30"/>
      <c r="F43" s="30"/>
      <c r="G43" s="23">
        <v>286.39999999999998</v>
      </c>
      <c r="H43" s="24">
        <v>302.39999999999998</v>
      </c>
      <c r="I43" s="24">
        <v>319.3</v>
      </c>
      <c r="J43" s="24">
        <f t="shared" si="5"/>
        <v>324.72810000000004</v>
      </c>
      <c r="K43" s="24">
        <f t="shared" si="5"/>
        <v>330.24847770000008</v>
      </c>
      <c r="L43" s="34"/>
      <c r="M43" s="8">
        <f>K43/E42*100</f>
        <v>130.17283314938908</v>
      </c>
    </row>
    <row r="44" spans="1:13">
      <c r="A44" s="38"/>
      <c r="B44" s="39"/>
      <c r="C44" s="7" t="s">
        <v>31</v>
      </c>
      <c r="D44" s="30"/>
      <c r="E44" s="30"/>
      <c r="F44" s="30"/>
      <c r="G44" s="23">
        <v>288.2</v>
      </c>
      <c r="H44" s="23">
        <v>304.2</v>
      </c>
      <c r="I44" s="24">
        <v>321.10000000000002</v>
      </c>
      <c r="J44" s="24">
        <f t="shared" si="5"/>
        <v>327.52199999999999</v>
      </c>
      <c r="K44" s="24">
        <f t="shared" si="5"/>
        <v>334.07243999999997</v>
      </c>
      <c r="L44" s="34"/>
      <c r="M44" s="8">
        <f>K44/E42*100</f>
        <v>131.6801103665747</v>
      </c>
    </row>
    <row r="45" spans="1:13">
      <c r="A45" s="35" t="s">
        <v>18</v>
      </c>
      <c r="B45" s="36" t="s">
        <v>23</v>
      </c>
      <c r="C45" s="7" t="s">
        <v>13</v>
      </c>
      <c r="D45" s="30">
        <v>99</v>
      </c>
      <c r="E45" s="30">
        <v>99.7</v>
      </c>
      <c r="F45" s="30">
        <v>98.1</v>
      </c>
      <c r="G45" s="14">
        <v>103.8</v>
      </c>
      <c r="H45" s="17">
        <v>101.5</v>
      </c>
      <c r="I45" s="17">
        <v>101.5</v>
      </c>
      <c r="J45" s="17">
        <v>101.5</v>
      </c>
      <c r="K45" s="17">
        <v>101.5</v>
      </c>
      <c r="L45" s="34"/>
      <c r="M45" s="8">
        <f>K45/E45*100</f>
        <v>101.80541624874624</v>
      </c>
    </row>
    <row r="46" spans="1:13">
      <c r="A46" s="35"/>
      <c r="B46" s="36"/>
      <c r="C46" s="7" t="s">
        <v>12</v>
      </c>
      <c r="D46" s="30"/>
      <c r="E46" s="30"/>
      <c r="F46" s="30"/>
      <c r="G46" s="14">
        <v>104</v>
      </c>
      <c r="H46" s="16">
        <v>101.7</v>
      </c>
      <c r="I46" s="16">
        <v>101.7</v>
      </c>
      <c r="J46" s="16">
        <v>101.7</v>
      </c>
      <c r="K46" s="16">
        <v>101.7</v>
      </c>
      <c r="L46" s="34"/>
      <c r="M46" s="8">
        <f>K46/E45*100</f>
        <v>102.0060180541625</v>
      </c>
    </row>
    <row r="47" spans="1:13">
      <c r="A47" s="35"/>
      <c r="B47" s="36"/>
      <c r="C47" s="7" t="s">
        <v>31</v>
      </c>
      <c r="D47" s="30"/>
      <c r="E47" s="30"/>
      <c r="F47" s="30"/>
      <c r="G47" s="14">
        <v>105</v>
      </c>
      <c r="H47" s="17">
        <v>102</v>
      </c>
      <c r="I47" s="17">
        <v>102</v>
      </c>
      <c r="J47" s="17">
        <v>102</v>
      </c>
      <c r="K47" s="17">
        <v>102</v>
      </c>
      <c r="L47" s="34"/>
      <c r="M47" s="8">
        <f>K47/E45*100</f>
        <v>102.30692076228686</v>
      </c>
    </row>
    <row r="48" spans="1:13">
      <c r="A48" s="37" t="s">
        <v>39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</row>
    <row r="49" spans="1:13">
      <c r="A49" s="38" t="s">
        <v>40</v>
      </c>
      <c r="B49" s="39" t="s">
        <v>48</v>
      </c>
      <c r="C49" s="28" t="s">
        <v>13</v>
      </c>
      <c r="D49" s="30">
        <v>432.6</v>
      </c>
      <c r="E49" s="30">
        <v>456.4</v>
      </c>
      <c r="F49" s="30">
        <v>456.4</v>
      </c>
      <c r="G49" s="14">
        <v>456.4</v>
      </c>
      <c r="H49" s="14">
        <v>456.6</v>
      </c>
      <c r="I49" s="14">
        <v>456.4</v>
      </c>
      <c r="J49" s="14">
        <v>456.4</v>
      </c>
      <c r="K49" s="14">
        <v>456.4</v>
      </c>
      <c r="L49" s="34">
        <f>E49/D49*100</f>
        <v>105.50161812297733</v>
      </c>
      <c r="M49" s="11">
        <f>K49/E49*100</f>
        <v>100</v>
      </c>
    </row>
    <row r="50" spans="1:13">
      <c r="A50" s="38"/>
      <c r="B50" s="39"/>
      <c r="C50" s="28" t="s">
        <v>12</v>
      </c>
      <c r="D50" s="30"/>
      <c r="E50" s="30"/>
      <c r="F50" s="30"/>
      <c r="G50" s="14">
        <v>460.8</v>
      </c>
      <c r="H50" s="11">
        <v>461.8</v>
      </c>
      <c r="I50" s="11">
        <v>463</v>
      </c>
      <c r="J50" s="11">
        <v>463</v>
      </c>
      <c r="K50" s="11">
        <v>463</v>
      </c>
      <c r="L50" s="34"/>
      <c r="M50" s="11">
        <f>K50/E49*100</f>
        <v>101.44609991235758</v>
      </c>
    </row>
    <row r="51" spans="1:13">
      <c r="A51" s="38"/>
      <c r="B51" s="39"/>
      <c r="C51" s="28" t="s">
        <v>31</v>
      </c>
      <c r="D51" s="30"/>
      <c r="E51" s="30"/>
      <c r="F51" s="30"/>
      <c r="G51" s="14">
        <v>462.6</v>
      </c>
      <c r="H51" s="14">
        <v>465.8</v>
      </c>
      <c r="I51" s="14">
        <v>468.9</v>
      </c>
      <c r="J51" s="14">
        <v>468.9</v>
      </c>
      <c r="K51" s="14">
        <v>468.9</v>
      </c>
      <c r="L51" s="34"/>
      <c r="M51" s="11">
        <f>K51/E49*100</f>
        <v>102.73882559158633</v>
      </c>
    </row>
    <row r="52" spans="1:13">
      <c r="A52" s="37" t="s">
        <v>41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</row>
    <row r="53" spans="1:13">
      <c r="A53" s="40" t="s">
        <v>24</v>
      </c>
      <c r="B53" s="39" t="s">
        <v>4</v>
      </c>
      <c r="C53" s="7" t="s">
        <v>13</v>
      </c>
      <c r="D53" s="30">
        <v>830.2</v>
      </c>
      <c r="E53" s="30">
        <v>1586.1</v>
      </c>
      <c r="F53" s="30">
        <v>1456.4</v>
      </c>
      <c r="G53" s="14">
        <v>1418.9</v>
      </c>
      <c r="H53" s="17">
        <v>1339.6</v>
      </c>
      <c r="I53" s="11">
        <v>1355.3</v>
      </c>
      <c r="J53" s="11">
        <f t="shared" ref="J53:K55" si="6">I53*J56/100</f>
        <v>1314.6410000000001</v>
      </c>
      <c r="K53" s="11">
        <f>J53*K56/100</f>
        <v>1275.2017700000001</v>
      </c>
      <c r="L53" s="34">
        <f>E53/D53*100</f>
        <v>191.05034931341842</v>
      </c>
      <c r="M53" s="8">
        <f>K53/E53*100</f>
        <v>80.398573229935081</v>
      </c>
    </row>
    <row r="54" spans="1:13">
      <c r="A54" s="40"/>
      <c r="B54" s="39"/>
      <c r="C54" s="7" t="s">
        <v>12</v>
      </c>
      <c r="D54" s="30"/>
      <c r="E54" s="30"/>
      <c r="F54" s="30"/>
      <c r="G54" s="14">
        <v>1561</v>
      </c>
      <c r="H54" s="16">
        <v>1660.2</v>
      </c>
      <c r="I54" s="11">
        <v>1743.6</v>
      </c>
      <c r="J54" s="11">
        <f t="shared" si="6"/>
        <v>1752.318</v>
      </c>
      <c r="K54" s="11">
        <f t="shared" si="6"/>
        <v>1761.0795900000001</v>
      </c>
      <c r="L54" s="34"/>
      <c r="M54" s="8">
        <f>K54/E53*100</f>
        <v>111.03206544354076</v>
      </c>
    </row>
    <row r="55" spans="1:13">
      <c r="A55" s="40"/>
      <c r="B55" s="39"/>
      <c r="C55" s="7" t="s">
        <v>31</v>
      </c>
      <c r="D55" s="30"/>
      <c r="E55" s="30"/>
      <c r="F55" s="30"/>
      <c r="G55" s="14">
        <v>1577.9</v>
      </c>
      <c r="H55" s="17">
        <v>1713</v>
      </c>
      <c r="I55" s="11">
        <v>1827.6</v>
      </c>
      <c r="J55" s="11">
        <f t="shared" si="6"/>
        <v>1864.1519999999998</v>
      </c>
      <c r="K55" s="11">
        <f t="shared" si="6"/>
        <v>1901.4350399999998</v>
      </c>
      <c r="L55" s="34"/>
      <c r="M55" s="8">
        <f>K55/E53*100</f>
        <v>119.8811575562701</v>
      </c>
    </row>
    <row r="56" spans="1:13">
      <c r="A56" s="35" t="s">
        <v>18</v>
      </c>
      <c r="B56" s="36" t="s">
        <v>23</v>
      </c>
      <c r="C56" s="7" t="s">
        <v>13</v>
      </c>
      <c r="D56" s="30">
        <v>59.4</v>
      </c>
      <c r="E56" s="30">
        <v>178</v>
      </c>
      <c r="F56" s="30">
        <v>85.9</v>
      </c>
      <c r="G56" s="14">
        <v>92</v>
      </c>
      <c r="H56" s="17">
        <v>90</v>
      </c>
      <c r="I56" s="17">
        <v>97</v>
      </c>
      <c r="J56" s="17">
        <v>97</v>
      </c>
      <c r="K56" s="17">
        <v>97</v>
      </c>
      <c r="L56" s="34"/>
      <c r="M56" s="8">
        <f t="shared" ref="M56" si="7">K56/E56*100</f>
        <v>54.49438202247191</v>
      </c>
    </row>
    <row r="57" spans="1:13">
      <c r="A57" s="35"/>
      <c r="B57" s="36"/>
      <c r="C57" s="7" t="s">
        <v>12</v>
      </c>
      <c r="D57" s="30"/>
      <c r="E57" s="30"/>
      <c r="F57" s="30"/>
      <c r="G57" s="14">
        <v>101.5</v>
      </c>
      <c r="H57" s="16">
        <v>101</v>
      </c>
      <c r="I57" s="16">
        <v>100.5</v>
      </c>
      <c r="J57" s="16">
        <v>100.5</v>
      </c>
      <c r="K57" s="16">
        <v>100.5</v>
      </c>
      <c r="L57" s="34"/>
      <c r="M57" s="8">
        <f>K57/E56*100</f>
        <v>56.460674157303373</v>
      </c>
    </row>
    <row r="58" spans="1:13">
      <c r="A58" s="35"/>
      <c r="B58" s="36"/>
      <c r="C58" s="7" t="s">
        <v>31</v>
      </c>
      <c r="D58" s="30"/>
      <c r="E58" s="30"/>
      <c r="F58" s="30"/>
      <c r="G58" s="14">
        <v>102.5</v>
      </c>
      <c r="H58" s="17">
        <v>103</v>
      </c>
      <c r="I58" s="17">
        <v>102</v>
      </c>
      <c r="J58" s="17">
        <v>102</v>
      </c>
      <c r="K58" s="17">
        <v>102</v>
      </c>
      <c r="L58" s="34"/>
      <c r="M58" s="8">
        <f t="shared" ref="M58" si="8">K58/E56*100</f>
        <v>57.303370786516851</v>
      </c>
    </row>
    <row r="59" spans="1:13">
      <c r="A59" s="40" t="s">
        <v>42</v>
      </c>
      <c r="B59" s="39" t="s">
        <v>43</v>
      </c>
      <c r="C59" s="7" t="s">
        <v>13</v>
      </c>
      <c r="D59" s="30">
        <v>3.6</v>
      </c>
      <c r="E59" s="30">
        <v>4.3</v>
      </c>
      <c r="F59" s="30">
        <v>4.5</v>
      </c>
      <c r="G59" s="14">
        <v>4</v>
      </c>
      <c r="H59" s="17">
        <v>4.2</v>
      </c>
      <c r="I59" s="17">
        <v>4.5</v>
      </c>
      <c r="J59" s="17">
        <v>4.5</v>
      </c>
      <c r="K59" s="17">
        <v>4.5</v>
      </c>
      <c r="L59" s="34">
        <f>E59/D59*100</f>
        <v>119.44444444444444</v>
      </c>
      <c r="M59" s="8">
        <f>K59/E59*100</f>
        <v>104.65116279069768</v>
      </c>
    </row>
    <row r="60" spans="1:13">
      <c r="A60" s="40"/>
      <c r="B60" s="39"/>
      <c r="C60" s="7" t="s">
        <v>12</v>
      </c>
      <c r="D60" s="30"/>
      <c r="E60" s="30"/>
      <c r="F60" s="30"/>
      <c r="G60" s="14">
        <v>4.5</v>
      </c>
      <c r="H60" s="16">
        <v>4.5</v>
      </c>
      <c r="I60" s="16">
        <v>4.7</v>
      </c>
      <c r="J60" s="16">
        <v>4.7</v>
      </c>
      <c r="K60" s="16">
        <v>4.7</v>
      </c>
      <c r="L60" s="34"/>
      <c r="M60" s="8">
        <f>K60/E59*100</f>
        <v>109.30232558139537</v>
      </c>
    </row>
    <row r="61" spans="1:13">
      <c r="A61" s="40"/>
      <c r="B61" s="39"/>
      <c r="C61" s="7" t="s">
        <v>31</v>
      </c>
      <c r="D61" s="30"/>
      <c r="E61" s="30"/>
      <c r="F61" s="30"/>
      <c r="G61" s="14">
        <v>5</v>
      </c>
      <c r="H61" s="17">
        <v>5.0999999999999996</v>
      </c>
      <c r="I61" s="17">
        <v>5</v>
      </c>
      <c r="J61" s="17">
        <v>5</v>
      </c>
      <c r="K61" s="17">
        <v>5</v>
      </c>
      <c r="L61" s="34"/>
      <c r="M61" s="8">
        <f>K61/E59*100</f>
        <v>116.27906976744187</v>
      </c>
    </row>
    <row r="62" spans="1:13">
      <c r="A62" s="37" t="s">
        <v>44</v>
      </c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</row>
    <row r="63" spans="1:13">
      <c r="A63" s="40" t="s">
        <v>49</v>
      </c>
      <c r="B63" s="39" t="s">
        <v>4</v>
      </c>
      <c r="C63" s="28" t="s">
        <v>13</v>
      </c>
      <c r="D63" s="30">
        <v>24915.200000000001</v>
      </c>
      <c r="E63" s="30">
        <v>31342.799999999999</v>
      </c>
      <c r="F63" s="30">
        <v>34213.4</v>
      </c>
      <c r="G63" s="14">
        <v>35642.9</v>
      </c>
      <c r="H63" s="14">
        <v>36475.1</v>
      </c>
      <c r="I63" s="11">
        <v>37557.699999999997</v>
      </c>
      <c r="J63" s="11">
        <f t="shared" ref="J63:K65" si="9">I63*J66/100</f>
        <v>36656.315199999997</v>
      </c>
      <c r="K63" s="11">
        <f>J63*K66/100</f>
        <v>35776.5636352</v>
      </c>
      <c r="L63" s="34">
        <f>E63/D63*100</f>
        <v>125.79790649884409</v>
      </c>
      <c r="M63" s="11">
        <f>K63/E63*100</f>
        <v>114.14603556542491</v>
      </c>
    </row>
    <row r="64" spans="1:13">
      <c r="A64" s="40"/>
      <c r="B64" s="39"/>
      <c r="C64" s="28" t="s">
        <v>12</v>
      </c>
      <c r="D64" s="30"/>
      <c r="E64" s="30"/>
      <c r="F64" s="30"/>
      <c r="G64" s="14">
        <v>36711</v>
      </c>
      <c r="H64" s="11">
        <v>38656.699999999997</v>
      </c>
      <c r="I64" s="11">
        <v>40357.599999999999</v>
      </c>
      <c r="J64" s="11">
        <f t="shared" si="9"/>
        <v>40357.599999999999</v>
      </c>
      <c r="K64" s="11">
        <f t="shared" si="9"/>
        <v>40357.599999999999</v>
      </c>
      <c r="L64" s="34"/>
      <c r="M64" s="11">
        <f>K64/E63*100</f>
        <v>128.7619485176819</v>
      </c>
    </row>
    <row r="65" spans="1:13">
      <c r="A65" s="40"/>
      <c r="B65" s="39"/>
      <c r="C65" s="28" t="s">
        <v>31</v>
      </c>
      <c r="D65" s="30"/>
      <c r="E65" s="30"/>
      <c r="F65" s="30"/>
      <c r="G65" s="14">
        <v>37296.400000000001</v>
      </c>
      <c r="H65" s="14">
        <v>40018</v>
      </c>
      <c r="I65" s="11">
        <v>42655.199999999997</v>
      </c>
      <c r="J65" s="11">
        <f t="shared" si="9"/>
        <v>43508.303999999996</v>
      </c>
      <c r="K65" s="11">
        <f t="shared" si="9"/>
        <v>44378.470079999992</v>
      </c>
      <c r="L65" s="34"/>
      <c r="M65" s="11">
        <f>K65/E63*100</f>
        <v>141.59063670125192</v>
      </c>
    </row>
    <row r="66" spans="1:13">
      <c r="A66" s="35" t="s">
        <v>19</v>
      </c>
      <c r="B66" s="36" t="s">
        <v>23</v>
      </c>
      <c r="C66" s="7" t="s">
        <v>13</v>
      </c>
      <c r="D66" s="30">
        <v>106.8</v>
      </c>
      <c r="E66" s="30">
        <v>115.3</v>
      </c>
      <c r="F66" s="30">
        <v>100.7</v>
      </c>
      <c r="G66" s="14">
        <v>97</v>
      </c>
      <c r="H66" s="17">
        <v>97</v>
      </c>
      <c r="I66" s="17">
        <v>97.6</v>
      </c>
      <c r="J66" s="17">
        <v>97.6</v>
      </c>
      <c r="K66" s="17">
        <v>97.6</v>
      </c>
      <c r="L66" s="34"/>
      <c r="M66" s="8">
        <f>K66/E66*100</f>
        <v>84.64874241110148</v>
      </c>
    </row>
    <row r="67" spans="1:13">
      <c r="A67" s="35"/>
      <c r="B67" s="36"/>
      <c r="C67" s="7" t="s">
        <v>12</v>
      </c>
      <c r="D67" s="30"/>
      <c r="E67" s="30"/>
      <c r="F67" s="30"/>
      <c r="G67" s="14">
        <v>100</v>
      </c>
      <c r="H67" s="16">
        <v>100</v>
      </c>
      <c r="I67" s="16">
        <v>100</v>
      </c>
      <c r="J67" s="16">
        <v>100</v>
      </c>
      <c r="K67" s="16">
        <v>100</v>
      </c>
      <c r="L67" s="34"/>
      <c r="M67" s="8">
        <f>K67/E66*100</f>
        <v>86.730268863833487</v>
      </c>
    </row>
    <row r="68" spans="1:13">
      <c r="A68" s="35"/>
      <c r="B68" s="36"/>
      <c r="C68" s="7" t="s">
        <v>31</v>
      </c>
      <c r="D68" s="30"/>
      <c r="E68" s="30"/>
      <c r="F68" s="30"/>
      <c r="G68" s="14">
        <v>101.5</v>
      </c>
      <c r="H68" s="17">
        <v>101.8</v>
      </c>
      <c r="I68" s="17">
        <v>102</v>
      </c>
      <c r="J68" s="17">
        <v>102</v>
      </c>
      <c r="K68" s="17">
        <v>102</v>
      </c>
      <c r="L68" s="34"/>
      <c r="M68" s="8">
        <f>K68/E66*100</f>
        <v>88.464874241110152</v>
      </c>
    </row>
    <row r="69" spans="1:13" s="13" customFormat="1">
      <c r="A69" s="37" t="s">
        <v>45</v>
      </c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</row>
    <row r="70" spans="1:13">
      <c r="A70" s="40" t="s">
        <v>50</v>
      </c>
      <c r="B70" s="39" t="s">
        <v>4</v>
      </c>
      <c r="C70" s="7" t="s">
        <v>13</v>
      </c>
      <c r="D70" s="29">
        <v>472.8</v>
      </c>
      <c r="E70" s="29">
        <v>628.79999999999995</v>
      </c>
      <c r="F70" s="29">
        <v>718.6</v>
      </c>
      <c r="G70" s="11">
        <v>754.6</v>
      </c>
      <c r="H70" s="8">
        <v>790.2</v>
      </c>
      <c r="I70" s="11">
        <v>822.6</v>
      </c>
      <c r="J70" s="11">
        <f t="shared" ref="J70:K72" si="10">I70*J73/100</f>
        <v>822.6</v>
      </c>
      <c r="K70" s="11">
        <f>J70*K73/100</f>
        <v>822.6</v>
      </c>
      <c r="L70" s="34">
        <f>E70/D70*100</f>
        <v>132.994923857868</v>
      </c>
      <c r="M70" s="8">
        <f t="shared" ref="M70" si="11">K70/E70*100</f>
        <v>130.82061068702291</v>
      </c>
    </row>
    <row r="71" spans="1:13">
      <c r="A71" s="40"/>
      <c r="B71" s="39"/>
      <c r="C71" s="7" t="s">
        <v>12</v>
      </c>
      <c r="D71" s="29"/>
      <c r="E71" s="29"/>
      <c r="F71" s="29"/>
      <c r="G71" s="11">
        <v>762.2</v>
      </c>
      <c r="H71" s="16">
        <v>806.1</v>
      </c>
      <c r="I71" s="11">
        <v>845</v>
      </c>
      <c r="J71" s="11">
        <f t="shared" si="10"/>
        <v>850.91499999999996</v>
      </c>
      <c r="K71" s="11">
        <f t="shared" si="10"/>
        <v>856.87140499999998</v>
      </c>
      <c r="L71" s="34"/>
      <c r="M71" s="8">
        <f>K71/E70*100</f>
        <v>136.27089774173029</v>
      </c>
    </row>
    <row r="72" spans="1:13">
      <c r="A72" s="40"/>
      <c r="B72" s="39"/>
      <c r="C72" s="7" t="s">
        <v>31</v>
      </c>
      <c r="D72" s="29"/>
      <c r="E72" s="29"/>
      <c r="F72" s="29"/>
      <c r="G72" s="11">
        <v>773.5</v>
      </c>
      <c r="H72" s="8">
        <v>819</v>
      </c>
      <c r="I72" s="11">
        <v>870.5</v>
      </c>
      <c r="J72" s="11">
        <f t="shared" si="10"/>
        <v>892.26250000000005</v>
      </c>
      <c r="K72" s="11">
        <f t="shared" si="10"/>
        <v>914.56906249999997</v>
      </c>
      <c r="L72" s="34"/>
      <c r="M72" s="8">
        <f t="shared" ref="M72" si="12">K72/E70*100</f>
        <v>145.44673385814249</v>
      </c>
    </row>
    <row r="73" spans="1:13">
      <c r="A73" s="35" t="s">
        <v>51</v>
      </c>
      <c r="B73" s="36" t="s">
        <v>23</v>
      </c>
      <c r="C73" s="7" t="s">
        <v>13</v>
      </c>
      <c r="D73" s="29">
        <v>101.2</v>
      </c>
      <c r="E73" s="29">
        <v>117.8</v>
      </c>
      <c r="F73" s="29">
        <v>106.5</v>
      </c>
      <c r="G73" s="11">
        <v>100.3</v>
      </c>
      <c r="H73" s="8">
        <v>100.5</v>
      </c>
      <c r="I73" s="8">
        <v>100</v>
      </c>
      <c r="J73" s="8">
        <v>100</v>
      </c>
      <c r="K73" s="8">
        <v>100</v>
      </c>
      <c r="L73" s="34"/>
      <c r="M73" s="8">
        <f t="shared" ref="M73" si="13">K73/E73*100</f>
        <v>84.88964346349745</v>
      </c>
    </row>
    <row r="74" spans="1:13">
      <c r="A74" s="35"/>
      <c r="B74" s="36"/>
      <c r="C74" s="7" t="s">
        <v>12</v>
      </c>
      <c r="D74" s="29"/>
      <c r="E74" s="29"/>
      <c r="F74" s="29"/>
      <c r="G74" s="11">
        <v>101.7</v>
      </c>
      <c r="H74" s="16">
        <v>101.5</v>
      </c>
      <c r="I74" s="16">
        <v>100.7</v>
      </c>
      <c r="J74" s="16">
        <v>100.7</v>
      </c>
      <c r="K74" s="16">
        <v>100.7</v>
      </c>
      <c r="L74" s="34"/>
      <c r="M74" s="8">
        <f>K74/E73*100</f>
        <v>85.483870967741936</v>
      </c>
    </row>
    <row r="75" spans="1:13">
      <c r="A75" s="35"/>
      <c r="B75" s="36"/>
      <c r="C75" s="7" t="s">
        <v>31</v>
      </c>
      <c r="D75" s="29"/>
      <c r="E75" s="29"/>
      <c r="F75" s="29"/>
      <c r="G75" s="11">
        <v>103.5</v>
      </c>
      <c r="H75" s="8">
        <v>102</v>
      </c>
      <c r="I75" s="8">
        <v>102.5</v>
      </c>
      <c r="J75" s="8">
        <v>102.5</v>
      </c>
      <c r="K75" s="8">
        <v>102.5</v>
      </c>
      <c r="L75" s="34"/>
      <c r="M75" s="8">
        <f t="shared" ref="M75" si="14">K75/E73*100</f>
        <v>87.011884550084901</v>
      </c>
    </row>
    <row r="76" spans="1:13">
      <c r="A76" s="40" t="s">
        <v>25</v>
      </c>
      <c r="B76" s="39" t="s">
        <v>4</v>
      </c>
      <c r="C76" s="7" t="s">
        <v>13</v>
      </c>
      <c r="D76" s="29">
        <v>85.8</v>
      </c>
      <c r="E76" s="29">
        <v>101.6</v>
      </c>
      <c r="F76" s="29">
        <v>115</v>
      </c>
      <c r="G76" s="11">
        <v>123.6</v>
      </c>
      <c r="H76" s="8">
        <v>129.9</v>
      </c>
      <c r="I76" s="11">
        <v>135.19999999999999</v>
      </c>
      <c r="J76" s="11">
        <f t="shared" ref="J76:K78" si="15">I76*J79/100</f>
        <v>135.06479999999999</v>
      </c>
      <c r="K76" s="11">
        <f>J76*K79/100</f>
        <v>134.92973519999998</v>
      </c>
      <c r="L76" s="34">
        <f>E76/D76*100</f>
        <v>118.4149184149184</v>
      </c>
      <c r="M76" s="8">
        <f t="shared" ref="M76" si="16">K76/E76*100</f>
        <v>132.80485748031495</v>
      </c>
    </row>
    <row r="77" spans="1:13">
      <c r="A77" s="40"/>
      <c r="B77" s="39"/>
      <c r="C77" s="7" t="s">
        <v>12</v>
      </c>
      <c r="D77" s="29"/>
      <c r="E77" s="29"/>
      <c r="F77" s="29"/>
      <c r="G77" s="11">
        <v>123.7</v>
      </c>
      <c r="H77" s="16">
        <v>130.9</v>
      </c>
      <c r="I77" s="11">
        <v>137.1</v>
      </c>
      <c r="J77" s="11">
        <f t="shared" si="15"/>
        <v>137.78549999999998</v>
      </c>
      <c r="K77" s="11">
        <f t="shared" si="15"/>
        <v>138.47442749999999</v>
      </c>
      <c r="L77" s="34"/>
      <c r="M77" s="8">
        <f>K77/E76*100</f>
        <v>136.29372785433071</v>
      </c>
    </row>
    <row r="78" spans="1:13">
      <c r="A78" s="40"/>
      <c r="B78" s="39"/>
      <c r="C78" s="7" t="s">
        <v>31</v>
      </c>
      <c r="D78" s="29"/>
      <c r="E78" s="29"/>
      <c r="F78" s="29"/>
      <c r="G78" s="11">
        <v>129.5</v>
      </c>
      <c r="H78" s="8">
        <v>141.80000000000001</v>
      </c>
      <c r="I78" s="11">
        <v>165.2</v>
      </c>
      <c r="J78" s="11">
        <f t="shared" si="15"/>
        <v>180.06799999999998</v>
      </c>
      <c r="K78" s="11">
        <f t="shared" si="15"/>
        <v>196.27411999999995</v>
      </c>
      <c r="L78" s="34"/>
      <c r="M78" s="8">
        <f>K78/E76*100</f>
        <v>193.18318897637792</v>
      </c>
    </row>
    <row r="79" spans="1:13">
      <c r="A79" s="35" t="s">
        <v>52</v>
      </c>
      <c r="B79" s="36" t="s">
        <v>23</v>
      </c>
      <c r="C79" s="7" t="s">
        <v>13</v>
      </c>
      <c r="D79" s="29">
        <v>104.1</v>
      </c>
      <c r="E79" s="29">
        <v>118.4</v>
      </c>
      <c r="F79" s="29">
        <v>105.8</v>
      </c>
      <c r="G79" s="11">
        <v>100.7</v>
      </c>
      <c r="H79" s="8">
        <v>100.5</v>
      </c>
      <c r="I79" s="8">
        <v>99.9</v>
      </c>
      <c r="J79" s="8">
        <v>99.9</v>
      </c>
      <c r="K79" s="8">
        <v>99.9</v>
      </c>
      <c r="L79" s="34"/>
      <c r="M79" s="8">
        <f t="shared" ref="M79" si="17">K79/E79*100</f>
        <v>84.375</v>
      </c>
    </row>
    <row r="80" spans="1:13">
      <c r="A80" s="35"/>
      <c r="B80" s="36"/>
      <c r="C80" s="7" t="s">
        <v>12</v>
      </c>
      <c r="D80" s="29"/>
      <c r="E80" s="29"/>
      <c r="F80" s="29"/>
      <c r="G80" s="11">
        <v>101.2</v>
      </c>
      <c r="H80" s="16">
        <v>101.3</v>
      </c>
      <c r="I80" s="16">
        <v>100.5</v>
      </c>
      <c r="J80" s="16">
        <v>100.5</v>
      </c>
      <c r="K80" s="16">
        <v>100.5</v>
      </c>
      <c r="L80" s="34"/>
      <c r="M80" s="8">
        <f>K80/E79*100</f>
        <v>84.881756756756758</v>
      </c>
    </row>
    <row r="81" spans="1:13">
      <c r="A81" s="35"/>
      <c r="B81" s="36"/>
      <c r="C81" s="7" t="s">
        <v>31</v>
      </c>
      <c r="D81" s="29"/>
      <c r="E81" s="29"/>
      <c r="F81" s="29"/>
      <c r="G81" s="11">
        <v>106</v>
      </c>
      <c r="H81" s="8">
        <v>108.9</v>
      </c>
      <c r="I81" s="8">
        <v>109</v>
      </c>
      <c r="J81" s="8">
        <v>109</v>
      </c>
      <c r="K81" s="8">
        <v>109</v>
      </c>
      <c r="L81" s="34"/>
      <c r="M81" s="8">
        <f t="shared" ref="M81" si="18">K81/E79*100</f>
        <v>92.060810810810807</v>
      </c>
    </row>
    <row r="82" spans="1:13">
      <c r="A82" s="40" t="s">
        <v>28</v>
      </c>
      <c r="B82" s="47" t="s">
        <v>29</v>
      </c>
      <c r="C82" s="7" t="s">
        <v>13</v>
      </c>
      <c r="D82" s="31">
        <v>110.1</v>
      </c>
      <c r="E82" s="31">
        <v>99.9</v>
      </c>
      <c r="F82" s="31">
        <v>106.6</v>
      </c>
      <c r="G82" s="25">
        <v>105.2</v>
      </c>
      <c r="H82" s="25">
        <v>104.1</v>
      </c>
      <c r="I82" s="25">
        <v>104</v>
      </c>
      <c r="J82" s="25">
        <v>104</v>
      </c>
      <c r="K82" s="25">
        <v>104</v>
      </c>
      <c r="L82" s="48"/>
      <c r="M82" s="8">
        <f t="shared" ref="M82" si="19">K82/E82*100</f>
        <v>104.1041041041041</v>
      </c>
    </row>
    <row r="83" spans="1:13">
      <c r="A83" s="40"/>
      <c r="B83" s="47"/>
      <c r="C83" s="7" t="s">
        <v>12</v>
      </c>
      <c r="D83" s="31"/>
      <c r="E83" s="31"/>
      <c r="F83" s="31"/>
      <c r="G83" s="25">
        <v>104.7</v>
      </c>
      <c r="H83" s="25">
        <v>104</v>
      </c>
      <c r="I83" s="25">
        <v>104</v>
      </c>
      <c r="J83" s="25">
        <v>104</v>
      </c>
      <c r="K83" s="25">
        <v>104</v>
      </c>
      <c r="L83" s="48"/>
      <c r="M83" s="8">
        <f>K83/E82*100</f>
        <v>104.1041041041041</v>
      </c>
    </row>
    <row r="84" spans="1:13">
      <c r="A84" s="40"/>
      <c r="B84" s="47"/>
      <c r="C84" s="7" t="s">
        <v>31</v>
      </c>
      <c r="D84" s="31"/>
      <c r="E84" s="31"/>
      <c r="F84" s="31"/>
      <c r="G84" s="25">
        <v>104.5</v>
      </c>
      <c r="H84" s="25">
        <v>104</v>
      </c>
      <c r="I84" s="25">
        <v>104</v>
      </c>
      <c r="J84" s="25">
        <v>104</v>
      </c>
      <c r="K84" s="25">
        <v>104</v>
      </c>
      <c r="L84" s="48"/>
      <c r="M84" s="8">
        <f t="shared" ref="M84" si="20">K84/E82*100</f>
        <v>104.1041041041041</v>
      </c>
    </row>
    <row r="85" spans="1:13">
      <c r="A85" s="37" t="s">
        <v>53</v>
      </c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</row>
    <row r="86" spans="1:13">
      <c r="A86" s="40" t="s">
        <v>32</v>
      </c>
      <c r="B86" s="42" t="s">
        <v>5</v>
      </c>
      <c r="C86" s="7" t="s">
        <v>13</v>
      </c>
      <c r="D86" s="29">
        <v>11.5</v>
      </c>
      <c r="E86" s="29">
        <v>11.4</v>
      </c>
      <c r="F86" s="29">
        <v>11.4</v>
      </c>
      <c r="G86" s="11">
        <v>11.2</v>
      </c>
      <c r="H86" s="11">
        <v>11.2</v>
      </c>
      <c r="I86" s="16">
        <v>11.1</v>
      </c>
      <c r="J86" s="16">
        <v>11.1</v>
      </c>
      <c r="K86" s="16">
        <v>11.1</v>
      </c>
      <c r="L86" s="34">
        <f>E86/D86*100</f>
        <v>99.130434782608702</v>
      </c>
      <c r="M86" s="8">
        <f>K86/E86*100</f>
        <v>97.368421052631575</v>
      </c>
    </row>
    <row r="87" spans="1:13">
      <c r="A87" s="40"/>
      <c r="B87" s="42"/>
      <c r="C87" s="7" t="s">
        <v>12</v>
      </c>
      <c r="D87" s="29"/>
      <c r="E87" s="29"/>
      <c r="F87" s="29"/>
      <c r="G87" s="11">
        <v>11.4</v>
      </c>
      <c r="H87" s="11">
        <v>11.4</v>
      </c>
      <c r="I87" s="16">
        <v>11.3</v>
      </c>
      <c r="J87" s="16">
        <v>11.3</v>
      </c>
      <c r="K87" s="16">
        <v>11.3</v>
      </c>
      <c r="L87" s="34"/>
      <c r="M87" s="8">
        <f>K87/E86*100</f>
        <v>99.122807017543863</v>
      </c>
    </row>
    <row r="88" spans="1:13">
      <c r="A88" s="40"/>
      <c r="B88" s="42"/>
      <c r="C88" s="7" t="s">
        <v>31</v>
      </c>
      <c r="D88" s="29"/>
      <c r="E88" s="29"/>
      <c r="F88" s="29"/>
      <c r="G88" s="11">
        <v>11.5</v>
      </c>
      <c r="H88" s="11">
        <v>11.5</v>
      </c>
      <c r="I88" s="16">
        <v>11.5</v>
      </c>
      <c r="J88" s="16">
        <v>11.5</v>
      </c>
      <c r="K88" s="16">
        <v>11.5</v>
      </c>
      <c r="L88" s="34"/>
      <c r="M88" s="8">
        <f>K88/E86*100</f>
        <v>100.87719298245614</v>
      </c>
    </row>
    <row r="89" spans="1:13">
      <c r="A89" s="40" t="s">
        <v>26</v>
      </c>
      <c r="B89" s="39" t="s">
        <v>3</v>
      </c>
      <c r="C89" s="7" t="s">
        <v>13</v>
      </c>
      <c r="D89" s="29">
        <v>1.8</v>
      </c>
      <c r="E89" s="29">
        <v>1.5</v>
      </c>
      <c r="F89" s="29">
        <v>1.6</v>
      </c>
      <c r="G89" s="11">
        <v>1.7</v>
      </c>
      <c r="H89" s="11">
        <v>1.6</v>
      </c>
      <c r="I89" s="11">
        <v>1.7</v>
      </c>
      <c r="J89" s="11">
        <v>1.7</v>
      </c>
      <c r="K89" s="11">
        <v>1.7</v>
      </c>
      <c r="L89" s="19" t="s">
        <v>11</v>
      </c>
      <c r="M89" s="12" t="s">
        <v>11</v>
      </c>
    </row>
    <row r="90" spans="1:13">
      <c r="A90" s="40"/>
      <c r="B90" s="39"/>
      <c r="C90" s="7" t="s">
        <v>12</v>
      </c>
      <c r="D90" s="29"/>
      <c r="E90" s="29"/>
      <c r="F90" s="29"/>
      <c r="G90" s="11">
        <v>1.5</v>
      </c>
      <c r="H90" s="11">
        <v>1.5</v>
      </c>
      <c r="I90" s="11">
        <v>1.5</v>
      </c>
      <c r="J90" s="11">
        <v>1.5</v>
      </c>
      <c r="K90" s="11">
        <v>1.5</v>
      </c>
      <c r="L90" s="19"/>
      <c r="M90" s="8">
        <f>K90/E89*100</f>
        <v>100</v>
      </c>
    </row>
    <row r="91" spans="1:13">
      <c r="A91" s="40"/>
      <c r="B91" s="39"/>
      <c r="C91" s="7" t="s">
        <v>31</v>
      </c>
      <c r="D91" s="29"/>
      <c r="E91" s="29"/>
      <c r="F91" s="29"/>
      <c r="G91" s="11">
        <v>1.5</v>
      </c>
      <c r="H91" s="11">
        <v>1.5</v>
      </c>
      <c r="I91" s="11">
        <v>1.5</v>
      </c>
      <c r="J91" s="11">
        <v>1.5</v>
      </c>
      <c r="K91" s="11">
        <v>1.5</v>
      </c>
      <c r="L91" s="19" t="s">
        <v>11</v>
      </c>
      <c r="M91" s="12" t="s">
        <v>11</v>
      </c>
    </row>
    <row r="92" spans="1:13" s="13" customFormat="1">
      <c r="A92" s="40" t="s">
        <v>56</v>
      </c>
      <c r="B92" s="39" t="s">
        <v>8</v>
      </c>
      <c r="C92" s="7" t="s">
        <v>13</v>
      </c>
      <c r="D92" s="29">
        <v>6606.3</v>
      </c>
      <c r="E92" s="29">
        <v>7378.5</v>
      </c>
      <c r="F92" s="29">
        <v>8525.6</v>
      </c>
      <c r="G92" s="11">
        <v>9199.1</v>
      </c>
      <c r="H92" s="8">
        <v>9833.9</v>
      </c>
      <c r="I92" s="11">
        <v>10453.4</v>
      </c>
      <c r="J92" s="11">
        <f t="shared" ref="J92:K94" si="21">I92*J95/100</f>
        <v>11111.964199999999</v>
      </c>
      <c r="K92" s="11">
        <f>J92*K95/100</f>
        <v>11812.017944599998</v>
      </c>
      <c r="L92" s="34">
        <f>E92/D92*100</f>
        <v>111.68884246855275</v>
      </c>
      <c r="M92" s="8">
        <f t="shared" ref="M92" si="22">K92/E92*100</f>
        <v>160.08698169817711</v>
      </c>
    </row>
    <row r="93" spans="1:13" s="13" customFormat="1">
      <c r="A93" s="40"/>
      <c r="B93" s="39"/>
      <c r="C93" s="7" t="s">
        <v>12</v>
      </c>
      <c r="D93" s="29"/>
      <c r="E93" s="29"/>
      <c r="F93" s="29"/>
      <c r="G93" s="11">
        <v>9241.7999999999993</v>
      </c>
      <c r="H93" s="16">
        <v>9953.4</v>
      </c>
      <c r="I93" s="11">
        <v>10630.2</v>
      </c>
      <c r="J93" s="11">
        <f t="shared" si="21"/>
        <v>11353.053600000001</v>
      </c>
      <c r="K93" s="11">
        <f t="shared" si="21"/>
        <v>12125.061244799999</v>
      </c>
      <c r="L93" s="34"/>
      <c r="M93" s="8">
        <f>K93/E92*100</f>
        <v>164.32962315917871</v>
      </c>
    </row>
    <row r="94" spans="1:13" s="13" customFormat="1">
      <c r="A94" s="40"/>
      <c r="B94" s="39"/>
      <c r="C94" s="7" t="s">
        <v>31</v>
      </c>
      <c r="D94" s="29"/>
      <c r="E94" s="29"/>
      <c r="F94" s="29"/>
      <c r="G94" s="11">
        <v>9361.1</v>
      </c>
      <c r="H94" s="8">
        <v>10231.700000000001</v>
      </c>
      <c r="I94" s="11">
        <v>11050.2</v>
      </c>
      <c r="J94" s="11">
        <f t="shared" si="21"/>
        <v>11934.216</v>
      </c>
      <c r="K94" s="11">
        <f t="shared" si="21"/>
        <v>12888.95328</v>
      </c>
      <c r="L94" s="34"/>
      <c r="M94" s="8">
        <f t="shared" ref="M94" si="23">K94/E92*100</f>
        <v>174.68256800162635</v>
      </c>
    </row>
    <row r="95" spans="1:13">
      <c r="A95" s="35" t="s">
        <v>57</v>
      </c>
      <c r="B95" s="39" t="s">
        <v>27</v>
      </c>
      <c r="C95" s="7" t="s">
        <v>13</v>
      </c>
      <c r="D95" s="29">
        <v>112.7</v>
      </c>
      <c r="E95" s="29">
        <v>111.7</v>
      </c>
      <c r="F95" s="29">
        <v>115.5</v>
      </c>
      <c r="G95" s="11">
        <v>107.9</v>
      </c>
      <c r="H95" s="8">
        <v>106.9</v>
      </c>
      <c r="I95" s="8">
        <v>106.3</v>
      </c>
      <c r="J95" s="8">
        <v>106.3</v>
      </c>
      <c r="K95" s="8">
        <v>106.3</v>
      </c>
      <c r="L95" s="34"/>
      <c r="M95" s="8">
        <f t="shared" ref="M95" si="24">K95/E95*100</f>
        <v>95.165622202327654</v>
      </c>
    </row>
    <row r="96" spans="1:13">
      <c r="A96" s="35"/>
      <c r="B96" s="39"/>
      <c r="C96" s="7" t="s">
        <v>12</v>
      </c>
      <c r="D96" s="29"/>
      <c r="E96" s="29"/>
      <c r="F96" s="29"/>
      <c r="G96" s="11">
        <v>108.4</v>
      </c>
      <c r="H96" s="16">
        <v>107.7</v>
      </c>
      <c r="I96" s="16">
        <v>106.8</v>
      </c>
      <c r="J96" s="16">
        <v>106.8</v>
      </c>
      <c r="K96" s="16">
        <v>106.8</v>
      </c>
      <c r="L96" s="34"/>
      <c r="M96" s="8">
        <f>K96/E95*100</f>
        <v>95.613249776186208</v>
      </c>
    </row>
    <row r="97" spans="1:13">
      <c r="A97" s="35"/>
      <c r="B97" s="39"/>
      <c r="C97" s="7" t="s">
        <v>31</v>
      </c>
      <c r="D97" s="29"/>
      <c r="E97" s="29"/>
      <c r="F97" s="29"/>
      <c r="G97" s="11">
        <v>109.8</v>
      </c>
      <c r="H97" s="8">
        <v>109.3</v>
      </c>
      <c r="I97" s="8">
        <v>108</v>
      </c>
      <c r="J97" s="8">
        <v>108</v>
      </c>
      <c r="K97" s="8">
        <v>108</v>
      </c>
      <c r="L97" s="34"/>
      <c r="M97" s="8">
        <f t="shared" ref="M97" si="25">K97/E95*100</f>
        <v>96.687555953446719</v>
      </c>
    </row>
    <row r="98" spans="1:13">
      <c r="D98" s="3"/>
      <c r="E98" s="6"/>
      <c r="F98" s="3"/>
      <c r="G98" s="3"/>
      <c r="H98" s="3"/>
      <c r="I98" s="3"/>
      <c r="J98" s="3"/>
      <c r="K98" s="3"/>
      <c r="L98" s="3"/>
      <c r="M98" s="3"/>
    </row>
    <row r="99" spans="1:13">
      <c r="A99" s="26" t="s">
        <v>54</v>
      </c>
    </row>
    <row r="100" spans="1:13">
      <c r="A100" s="26" t="s">
        <v>20</v>
      </c>
      <c r="L100" s="1" t="s">
        <v>37</v>
      </c>
    </row>
  </sheetData>
  <mergeCells count="179">
    <mergeCell ref="L92:L94"/>
    <mergeCell ref="A95:A97"/>
    <mergeCell ref="B95:B97"/>
    <mergeCell ref="D95:D97"/>
    <mergeCell ref="E95:E97"/>
    <mergeCell ref="F95:F97"/>
    <mergeCell ref="L95:L97"/>
    <mergeCell ref="A89:A91"/>
    <mergeCell ref="B89:B91"/>
    <mergeCell ref="D89:D91"/>
    <mergeCell ref="E89:E91"/>
    <mergeCell ref="F89:F91"/>
    <mergeCell ref="A92:A94"/>
    <mergeCell ref="B92:B94"/>
    <mergeCell ref="D92:D94"/>
    <mergeCell ref="E92:E94"/>
    <mergeCell ref="F92:F94"/>
    <mergeCell ref="A85:M85"/>
    <mergeCell ref="A86:A88"/>
    <mergeCell ref="B86:B88"/>
    <mergeCell ref="D86:D88"/>
    <mergeCell ref="E86:E88"/>
    <mergeCell ref="F86:F88"/>
    <mergeCell ref="L86:L88"/>
    <mergeCell ref="A82:A84"/>
    <mergeCell ref="B82:B84"/>
    <mergeCell ref="D82:D84"/>
    <mergeCell ref="E82:E84"/>
    <mergeCell ref="F82:F84"/>
    <mergeCell ref="L82:L84"/>
    <mergeCell ref="A79:A81"/>
    <mergeCell ref="B79:B81"/>
    <mergeCell ref="D79:D81"/>
    <mergeCell ref="E79:E81"/>
    <mergeCell ref="F79:F81"/>
    <mergeCell ref="L79:L81"/>
    <mergeCell ref="A76:A78"/>
    <mergeCell ref="B76:B78"/>
    <mergeCell ref="D76:D78"/>
    <mergeCell ref="E76:E78"/>
    <mergeCell ref="F76:F78"/>
    <mergeCell ref="L76:L78"/>
    <mergeCell ref="A73:A75"/>
    <mergeCell ref="B73:B75"/>
    <mergeCell ref="D73:D75"/>
    <mergeCell ref="E73:E75"/>
    <mergeCell ref="F73:F75"/>
    <mergeCell ref="L73:L75"/>
    <mergeCell ref="A69:M69"/>
    <mergeCell ref="A70:A72"/>
    <mergeCell ref="B70:B72"/>
    <mergeCell ref="D70:D72"/>
    <mergeCell ref="E70:E72"/>
    <mergeCell ref="F70:F72"/>
    <mergeCell ref="L70:L72"/>
    <mergeCell ref="A66:A68"/>
    <mergeCell ref="B66:B68"/>
    <mergeCell ref="D66:D68"/>
    <mergeCell ref="E66:E68"/>
    <mergeCell ref="F66:F68"/>
    <mergeCell ref="L66:L68"/>
    <mergeCell ref="A62:M62"/>
    <mergeCell ref="A63:A65"/>
    <mergeCell ref="B63:B65"/>
    <mergeCell ref="D63:D65"/>
    <mergeCell ref="E63:E65"/>
    <mergeCell ref="F63:F65"/>
    <mergeCell ref="L63:L65"/>
    <mergeCell ref="A59:A61"/>
    <mergeCell ref="B59:B61"/>
    <mergeCell ref="D59:D61"/>
    <mergeCell ref="E59:E61"/>
    <mergeCell ref="F59:F61"/>
    <mergeCell ref="L59:L61"/>
    <mergeCell ref="A56:A58"/>
    <mergeCell ref="B56:B58"/>
    <mergeCell ref="D56:D58"/>
    <mergeCell ref="E56:E58"/>
    <mergeCell ref="F56:F58"/>
    <mergeCell ref="L56:L58"/>
    <mergeCell ref="A52:M52"/>
    <mergeCell ref="A53:A55"/>
    <mergeCell ref="B53:B55"/>
    <mergeCell ref="D53:D55"/>
    <mergeCell ref="E53:E55"/>
    <mergeCell ref="F53:F55"/>
    <mergeCell ref="L53:L55"/>
    <mergeCell ref="A48:M48"/>
    <mergeCell ref="A49:A51"/>
    <mergeCell ref="B49:B51"/>
    <mergeCell ref="D49:D51"/>
    <mergeCell ref="E49:E51"/>
    <mergeCell ref="F49:F51"/>
    <mergeCell ref="L49:L51"/>
    <mergeCell ref="A45:A47"/>
    <mergeCell ref="B45:B47"/>
    <mergeCell ref="D45:D47"/>
    <mergeCell ref="E45:E47"/>
    <mergeCell ref="F45:F47"/>
    <mergeCell ref="L45:L47"/>
    <mergeCell ref="A41:M41"/>
    <mergeCell ref="A42:A44"/>
    <mergeCell ref="B42:B44"/>
    <mergeCell ref="D42:D44"/>
    <mergeCell ref="E42:E44"/>
    <mergeCell ref="F42:F44"/>
    <mergeCell ref="L42:L44"/>
    <mergeCell ref="A38:A40"/>
    <mergeCell ref="B38:B40"/>
    <mergeCell ref="D38:D40"/>
    <mergeCell ref="E38:E40"/>
    <mergeCell ref="F38:F40"/>
    <mergeCell ref="L38:L40"/>
    <mergeCell ref="A35:A37"/>
    <mergeCell ref="B35:B37"/>
    <mergeCell ref="D35:D37"/>
    <mergeCell ref="E35:E37"/>
    <mergeCell ref="F35:F37"/>
    <mergeCell ref="L35:L37"/>
    <mergeCell ref="A32:A34"/>
    <mergeCell ref="B32:B34"/>
    <mergeCell ref="D32:D34"/>
    <mergeCell ref="E32:E34"/>
    <mergeCell ref="F32:F34"/>
    <mergeCell ref="L32:L34"/>
    <mergeCell ref="A29:A31"/>
    <mergeCell ref="B29:B31"/>
    <mergeCell ref="D29:D31"/>
    <mergeCell ref="E29:E31"/>
    <mergeCell ref="F29:F31"/>
    <mergeCell ref="L29:L31"/>
    <mergeCell ref="A26:A28"/>
    <mergeCell ref="B26:B28"/>
    <mergeCell ref="D26:D28"/>
    <mergeCell ref="E26:E28"/>
    <mergeCell ref="F26:F28"/>
    <mergeCell ref="L26:L28"/>
    <mergeCell ref="A23:A25"/>
    <mergeCell ref="B23:B25"/>
    <mergeCell ref="D23:D25"/>
    <mergeCell ref="E23:E25"/>
    <mergeCell ref="F23:F25"/>
    <mergeCell ref="L23:L25"/>
    <mergeCell ref="A20:A22"/>
    <mergeCell ref="B20:B22"/>
    <mergeCell ref="D20:D22"/>
    <mergeCell ref="E20:E22"/>
    <mergeCell ref="F20:F22"/>
    <mergeCell ref="L20:L22"/>
    <mergeCell ref="A17:A19"/>
    <mergeCell ref="B17:B19"/>
    <mergeCell ref="D17:D19"/>
    <mergeCell ref="E17:E19"/>
    <mergeCell ref="F17:F19"/>
    <mergeCell ref="L17:L19"/>
    <mergeCell ref="A13:A15"/>
    <mergeCell ref="B13:B15"/>
    <mergeCell ref="D13:D15"/>
    <mergeCell ref="E13:E15"/>
    <mergeCell ref="F13:F15"/>
    <mergeCell ref="L13:L15"/>
    <mergeCell ref="G8:K8"/>
    <mergeCell ref="A9:M9"/>
    <mergeCell ref="A10:A12"/>
    <mergeCell ref="B10:B12"/>
    <mergeCell ref="D10:D12"/>
    <mergeCell ref="E10:E12"/>
    <mergeCell ref="F10:F12"/>
    <mergeCell ref="L10:L12"/>
    <mergeCell ref="A1:M1"/>
    <mergeCell ref="B2:M2"/>
    <mergeCell ref="A4:M4"/>
    <mergeCell ref="A5:G5"/>
    <mergeCell ref="A6:A8"/>
    <mergeCell ref="B6:B8"/>
    <mergeCell ref="C6:C8"/>
    <mergeCell ref="D6:K6"/>
    <mergeCell ref="L6:L8"/>
    <mergeCell ref="M6:M8"/>
  </mergeCells>
  <pageMargins left="0.70866141732283472" right="0.70866141732283472" top="0.74803149606299213" bottom="0.74803149606299213" header="0.31496062992125984" footer="0.31496062992125984"/>
  <pageSetup paperSize="9" scale="65" firstPageNumber="32" orientation="landscape" useFirstPageNumber="1" r:id="rId1"/>
  <headerFooter>
    <oddHeader>&amp;C&amp;"Times New Roman,обычный"&amp;12&amp;P</oddHeader>
  </headerFooter>
  <rowBreaks count="2" manualBreakCount="2">
    <brk id="44" max="16383" man="1"/>
    <brk id="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СЭР</vt:lpstr>
      <vt:lpstr>СЭР!Заголовки_для_печати</vt:lpstr>
    </vt:vector>
  </TitlesOfParts>
  <Company>Администрация Томской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Федоровская</dc:creator>
  <cp:lastModifiedBy>But</cp:lastModifiedBy>
  <cp:lastPrinted>2024-10-11T08:59:05Z</cp:lastPrinted>
  <dcterms:created xsi:type="dcterms:W3CDTF">2003-06-05T08:58:03Z</dcterms:created>
  <dcterms:modified xsi:type="dcterms:W3CDTF">2024-10-11T08:59:09Z</dcterms:modified>
</cp:coreProperties>
</file>