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Server7012\почта\Получить почту\Ципуштанова Н.В\06_ГЛАВА РАЙОНА\01_Указ Президента 607\2023\607-2023\"/>
    </mc:Choice>
  </mc:AlternateContent>
  <xr:revisionPtr revIDLastSave="0" documentId="13_ncr:1_{0D37AEED-DD84-41ED-A967-05B0FC1D34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казатели" sheetId="1" r:id="rId1"/>
  </sheets>
  <definedNames>
    <definedName name="_xlnm.Print_Titles" localSheetId="0">Показатели!$B:$L,Показатели!$6:$8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2" i="1" l="1"/>
  <c r="L33" i="1"/>
  <c r="H121" i="1" l="1"/>
  <c r="I23" i="1" l="1"/>
  <c r="J23" i="1"/>
  <c r="K23" i="1"/>
  <c r="H23" i="1"/>
  <c r="G23" i="1"/>
  <c r="F23" i="1"/>
  <c r="H24" i="1"/>
  <c r="G24" i="1"/>
  <c r="F24" i="1"/>
  <c r="J114" i="1" l="1"/>
  <c r="K114" i="1"/>
  <c r="I114" i="1"/>
  <c r="K27" i="1" l="1"/>
  <c r="K28" i="1"/>
  <c r="K29" i="1"/>
  <c r="K30" i="1"/>
  <c r="J27" i="1"/>
  <c r="J28" i="1"/>
  <c r="J29" i="1"/>
  <c r="J30" i="1"/>
  <c r="I27" i="1"/>
  <c r="I28" i="1"/>
  <c r="I29" i="1"/>
  <c r="I30" i="1"/>
  <c r="J26" i="1"/>
  <c r="K26" i="1"/>
  <c r="I26" i="1"/>
  <c r="H120" i="1" l="1"/>
  <c r="I138" i="1"/>
  <c r="J138" i="1"/>
  <c r="K138" i="1"/>
  <c r="I20" i="1" l="1"/>
  <c r="J20" i="1"/>
  <c r="K20" i="1"/>
  <c r="H20" i="1"/>
  <c r="K10" i="1" l="1"/>
  <c r="J10" i="1"/>
  <c r="I10" i="1"/>
  <c r="H10" i="1"/>
</calcChain>
</file>

<file path=xl/sharedStrings.xml><?xml version="1.0" encoding="utf-8"?>
<sst xmlns="http://schemas.openxmlformats.org/spreadsheetml/2006/main" count="771" uniqueCount="385">
  <si>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</si>
  <si>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</si>
  <si>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</si>
  <si>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</si>
  <si>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</si>
  <si>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</si>
  <si>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</si>
  <si>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2020(Факт)</t>
  </si>
  <si>
    <t>2021(Факт)</t>
  </si>
  <si>
    <t>2022(Факт)</t>
  </si>
  <si>
    <t>2023(План)</t>
  </si>
  <si>
    <t>2024(План)</t>
  </si>
  <si>
    <t>2025(План)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</si>
  <si>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</si>
  <si>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</si>
  <si>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</si>
  <si>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</si>
  <si>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</si>
  <si>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</si>
  <si>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</si>
  <si>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</si>
  <si>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</si>
  <si>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</si>
  <si>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</si>
  <si>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</si>
  <si>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</si>
  <si>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</si>
  <si>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</si>
  <si>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</si>
  <si>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</si>
  <si>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</si>
  <si>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</si>
  <si>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</si>
  <si>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</si>
  <si>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</si>
  <si>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</si>
  <si>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</si>
  <si>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</si>
  <si>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</si>
  <si>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</si>
  <si>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</si>
  <si>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</si>
  <si>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</si>
  <si>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</si>
  <si>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</si>
  <si>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</si>
  <si>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</si>
  <si>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</si>
  <si>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</si>
  <si>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</si>
  <si>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</si>
  <si>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</si>
  <si>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</si>
  <si>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</si>
  <si>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</si>
  <si>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</si>
  <si>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</si>
  <si>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</si>
  <si>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</si>
  <si>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</si>
  <si>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</si>
  <si>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</si>
  <si>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</si>
  <si>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</si>
  <si>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</si>
  <si>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</si>
  <si>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</si>
  <si>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</si>
  <si>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</si>
  <si>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</si>
  <si>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</si>
  <si>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</si>
  <si>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</si>
  <si>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</si>
  <si>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</si>
  <si>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</si>
  <si>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</si>
  <si>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</si>
  <si>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</si>
  <si>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</si>
  <si>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</si>
  <si>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</si>
  <si>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</si>
  <si>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</si>
  <si>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</si>
  <si>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</si>
  <si>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</si>
  <si>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</si>
  <si>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</si>
  <si>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</si>
  <si>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</si>
  <si>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</si>
  <si>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</si>
  <si>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</si>
  <si>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</si>
  <si>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</si>
  <si>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</si>
  <si>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</si>
  <si>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</si>
  <si>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</si>
  <si>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</si>
  <si>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</si>
  <si>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</si>
  <si>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</si>
  <si>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</si>
  <si>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</si>
  <si>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</si>
  <si>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</si>
  <si>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</si>
  <si>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</si>
  <si>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</si>
  <si>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</si>
  <si>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</si>
  <si>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</si>
  <si>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</si>
  <si>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</si>
  <si>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</si>
  <si>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</si>
  <si>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</si>
  <si>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</si>
  <si>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</si>
  <si>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</si>
  <si>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</si>
  <si>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</si>
  <si>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</si>
  <si>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</si>
  <si>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</si>
  <si>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</si>
  <si>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</si>
  <si>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</si>
  <si>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</si>
  <si>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</si>
  <si>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</si>
  <si>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</si>
  <si>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</si>
  <si>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</si>
  <si>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</si>
  <si>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</si>
  <si>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</si>
  <si>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</si>
  <si>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</si>
  <si>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</si>
  <si>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</si>
  <si>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</si>
  <si>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</si>
  <si>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</si>
  <si>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</si>
  <si>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</si>
  <si>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</si>
  <si>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</si>
  <si>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</si>
  <si>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</si>
  <si>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</si>
  <si>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</si>
  <si>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</si>
  <si>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</si>
  <si>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</si>
  <si>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</si>
  <si>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</si>
  <si>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</si>
  <si>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</si>
  <si>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</si>
  <si>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</si>
  <si>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</si>
  <si>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</si>
  <si>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</si>
  <si>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</si>
  <si>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</si>
  <si>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</si>
  <si>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</si>
  <si>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</si>
  <si>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</si>
  <si>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</si>
  <si>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</si>
  <si>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</si>
  <si>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</si>
  <si>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</si>
  <si>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</si>
  <si>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</si>
  <si>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</si>
  <si>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</si>
  <si>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</si>
  <si>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</si>
  <si>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</si>
  <si>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</si>
  <si>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</si>
  <si>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</si>
  <si>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</si>
  <si>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</si>
  <si>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</si>
  <si>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</si>
  <si>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</si>
  <si>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</si>
  <si>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</si>
  <si>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</si>
  <si>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</si>
  <si>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</si>
  <si>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</si>
  <si>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</si>
  <si>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</si>
  <si>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</si>
  <si>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</si>
  <si>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</si>
  <si>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</si>
  <si>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</si>
  <si>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</si>
  <si>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</si>
  <si>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</si>
  <si>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</si>
  <si>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</si>
  <si>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</si>
  <si>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</si>
  <si>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</si>
  <si>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</si>
  <si>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</si>
  <si>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</si>
  <si>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</si>
  <si>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</si>
  <si>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</si>
  <si>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</si>
  <si>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</si>
  <si>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</si>
  <si>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</si>
  <si>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</si>
  <si>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</si>
  <si>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</si>
  <si>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</si>
  <si>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</si>
  <si>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</si>
  <si>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</si>
  <si>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</si>
  <si>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</si>
  <si>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</si>
  <si>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</si>
  <si>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</si>
  <si>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</si>
  <si>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</si>
  <si>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</si>
  <si>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</si>
  <si>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</si>
  <si>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</si>
  <si>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</si>
  <si>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</si>
  <si>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</si>
  <si>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</si>
  <si>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</si>
  <si>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</si>
  <si>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</si>
  <si>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</si>
  <si>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</si>
  <si>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</si>
  <si>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</si>
  <si>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</si>
  <si>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</si>
  <si>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</si>
  <si>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</si>
  <si>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</si>
  <si>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</si>
  <si>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</si>
  <si>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</si>
  <si>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</si>
  <si>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</si>
  <si>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</si>
  <si>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</si>
  <si>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</si>
  <si>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</si>
  <si>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</si>
  <si>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</si>
  <si>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</si>
  <si>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</si>
  <si>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</si>
  <si>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</si>
  <si>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</si>
  <si>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</si>
  <si>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</si>
  <si>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</si>
  <si>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</si>
  <si>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</si>
  <si>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</si>
  <si>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</si>
  <si>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</si>
  <si>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</si>
  <si>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</si>
  <si>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</si>
  <si>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</si>
  <si>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</si>
  <si>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</si>
  <si>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</si>
  <si>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</si>
  <si>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</si>
  <si>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</si>
  <si>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</si>
  <si>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</si>
  <si>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</si>
  <si>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</si>
  <si>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</si>
  <si>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</si>
  <si>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</si>
  <si>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</si>
  <si>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</si>
  <si>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</si>
  <si>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</si>
  <si>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</si>
  <si>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</si>
  <si>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</si>
  <si>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</si>
  <si>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</si>
  <si>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</si>
  <si>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</si>
  <si>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</si>
  <si>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</si>
  <si>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</si>
  <si>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</si>
  <si>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</si>
  <si>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</si>
  <si>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</si>
  <si>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</si>
  <si>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</si>
  <si>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</si>
  <si>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</si>
  <si>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</si>
  <si>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</si>
  <si>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</si>
  <si>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</si>
  <si>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</si>
  <si>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</si>
  <si>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</si>
  <si>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</si>
  <si>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</si>
  <si>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</si>
  <si>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</si>
  <si>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</si>
  <si>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</si>
  <si>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</si>
  <si>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</si>
  <si>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</si>
  <si>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</si>
  <si>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</si>
  <si>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</si>
  <si>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</si>
  <si>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</si>
  <si>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</si>
  <si>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</si>
  <si>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</si>
  <si>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</si>
  <si>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</si>
  <si>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</si>
  <si>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</si>
  <si>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</si>
  <si>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</si>
  <si>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</si>
  <si>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</si>
  <si>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</si>
  <si>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</si>
  <si>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</si>
  <si>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</si>
  <si>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</si>
  <si>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</si>
  <si>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</si>
  <si>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</si>
  <si>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</si>
  <si>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</si>
  <si>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</si>
  <si>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</si>
  <si>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</si>
  <si>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</si>
  <si>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</si>
  <si>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</si>
  <si>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</si>
  <si>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</si>
  <si>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</si>
  <si>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</si>
  <si>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</si>
  <si>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</si>
  <si>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</si>
  <si>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</si>
  <si>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109.09</t>
  </si>
  <si>
    <t>12.00</t>
  </si>
  <si>
    <t>11.00</t>
  </si>
  <si>
    <t>154.45</t>
  </si>
  <si>
    <t>17.00</t>
  </si>
  <si>
    <t>0.00</t>
  </si>
  <si>
    <t>3.00</t>
  </si>
  <si>
    <t>30.00</t>
  </si>
  <si>
    <t>530.,00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</si>
</sst>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u/>
      <sz val="9"/>
      <color rgb="FF0071BC"/>
      <name val="Arial"/>
    </font>
    <font>
      <sz val="14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2"/>
    </xf>
    <xf numFmtId="0" fontId="4" fillId="3" borderId="3" xfId="0" applyFont="1" applyFill="1" applyBorder="1" applyAlignment="1">
      <alignment horizontal="left" vertical="center" wrapText="1" indent="3"/>
    </xf>
    <xf numFmtId="2" fontId="0" fillId="3" borderId="3" xfId="0" applyNumberForma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0" fillId="3" borderId="3" xfId="0" applyNumberForma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showGridLines="0" showRowColHeaders="0" tabSelected="1" workbookViewId="0">
      <pane ySplit="8" topLeftCell="A9" activePane="bottomLeft" state="frozen"/>
      <selection pane="bottomLeft" activeCell="L26" sqref="L26:L30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24"/>
      <c r="C1" s="24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24"/>
      <c r="C2" s="24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22" t="s">
        <v>0</v>
      </c>
      <c r="C3" s="22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</row>
    <row r="4" spans="1:12" ht="16.5" customHeight="1" x14ac:dyDescent="0.2">
      <c r="A4" s="1"/>
      <c r="B4" s="23" t="s">
        <v>1</v>
      </c>
      <c r="C4" s="23" t="s">
        <v>1</v>
      </c>
      <c r="D4" s="23" t="s">
        <v>1</v>
      </c>
      <c r="E4" s="23" t="s">
        <v>1</v>
      </c>
      <c r="F4" s="23" t="s">
        <v>1</v>
      </c>
      <c r="G4" s="23" t="s">
        <v>1</v>
      </c>
      <c r="H4" s="23" t="s">
        <v>1</v>
      </c>
      <c r="I4" s="23" t="s">
        <v>1</v>
      </c>
      <c r="J4" s="23" t="s">
        <v>1</v>
      </c>
      <c r="K4" s="23" t="s">
        <v>1</v>
      </c>
      <c r="L4" s="23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21"/>
      <c r="C6" s="21" t="s">
        <v>2</v>
      </c>
      <c r="D6" s="6"/>
      <c r="E6" s="21" t="s">
        <v>3</v>
      </c>
      <c r="F6" s="21" t="s">
        <v>4</v>
      </c>
      <c r="G6" s="21" t="s">
        <v>4</v>
      </c>
      <c r="H6" s="21" t="s">
        <v>4</v>
      </c>
      <c r="I6" s="21" t="s">
        <v>5</v>
      </c>
      <c r="J6" s="21" t="s">
        <v>5</v>
      </c>
      <c r="K6" s="21" t="s">
        <v>5</v>
      </c>
      <c r="L6" s="21" t="s">
        <v>6</v>
      </c>
    </row>
    <row r="7" spans="1:12" ht="0" hidden="1" customHeight="1" x14ac:dyDescent="0.2">
      <c r="A7" s="5"/>
      <c r="B7" s="21"/>
      <c r="C7" s="21" t="s">
        <v>2</v>
      </c>
      <c r="D7" s="6"/>
      <c r="E7" s="21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21" t="s">
        <v>6</v>
      </c>
    </row>
    <row r="8" spans="1:12" ht="15.75" customHeight="1" x14ac:dyDescent="0.2">
      <c r="A8" s="5"/>
      <c r="B8" s="21"/>
      <c r="C8" s="21" t="s">
        <v>2</v>
      </c>
      <c r="D8" s="6"/>
      <c r="E8" s="21" t="s">
        <v>3</v>
      </c>
      <c r="F8" s="6">
        <v>2021</v>
      </c>
      <c r="G8" s="6">
        <v>2022</v>
      </c>
      <c r="H8" s="6">
        <v>2023</v>
      </c>
      <c r="I8" s="6">
        <v>2024</v>
      </c>
      <c r="J8" s="6">
        <v>2025</v>
      </c>
      <c r="K8" s="6">
        <v>2026</v>
      </c>
      <c r="L8" s="21" t="s">
        <v>6</v>
      </c>
    </row>
    <row r="9" spans="1:12" ht="15.75" customHeight="1" x14ac:dyDescent="0.2">
      <c r="A9" s="5"/>
      <c r="B9" s="19" t="s">
        <v>13</v>
      </c>
      <c r="C9" s="20" t="s">
        <v>13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0">
        <v>227.23475355054296</v>
      </c>
      <c r="G10" s="10">
        <v>218.2608695652174</v>
      </c>
      <c r="H10" s="10">
        <f>H11/11443*10000</f>
        <v>200.12234553875732</v>
      </c>
      <c r="I10" s="10">
        <f>I11/11379*10000</f>
        <v>203.00553651463224</v>
      </c>
      <c r="J10" s="10">
        <f>J11/11370*10000</f>
        <v>204.04573438874232</v>
      </c>
      <c r="K10" s="10">
        <f>K11/11350*10000</f>
        <v>204.40528634361232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10">
        <v>272</v>
      </c>
      <c r="G11" s="10">
        <v>251</v>
      </c>
      <c r="H11" s="10">
        <v>229</v>
      </c>
      <c r="I11" s="10">
        <v>231</v>
      </c>
      <c r="J11" s="10">
        <v>232</v>
      </c>
      <c r="K11" s="10">
        <v>232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10">
        <v>17.14</v>
      </c>
      <c r="G12" s="16">
        <v>17.2</v>
      </c>
      <c r="H12" s="10">
        <v>16.3</v>
      </c>
      <c r="I12" s="10">
        <v>2.12</v>
      </c>
      <c r="J12" s="10">
        <v>2.1399999999999997</v>
      </c>
      <c r="K12" s="10">
        <v>2.16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10">
        <v>930839.88</v>
      </c>
      <c r="G13" s="10">
        <v>1047234.47</v>
      </c>
      <c r="H13" s="10">
        <v>1202930.5249999999</v>
      </c>
      <c r="I13" s="10">
        <v>1047235.5</v>
      </c>
      <c r="J13" s="10">
        <v>1047236.53</v>
      </c>
      <c r="K13" s="10">
        <v>1047237.57</v>
      </c>
      <c r="L13" s="11"/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10">
        <v>15.907973778283068</v>
      </c>
      <c r="G14" s="10">
        <v>15.911139034029571</v>
      </c>
      <c r="H14" s="10">
        <v>15.911139034029571</v>
      </c>
      <c r="I14" s="10">
        <v>15.914557236779586</v>
      </c>
      <c r="J14" s="10">
        <v>15.917975439529599</v>
      </c>
      <c r="K14" s="10">
        <v>15.921393642279615</v>
      </c>
      <c r="L14" s="11"/>
    </row>
    <row r="15" spans="1:12" ht="36.75" customHeight="1" x14ac:dyDescent="0.2">
      <c r="A15" s="5"/>
      <c r="B15" s="7" t="s">
        <v>18</v>
      </c>
      <c r="C15" s="12" t="s">
        <v>32</v>
      </c>
      <c r="D15" s="7" t="s">
        <v>33</v>
      </c>
      <c r="E15" s="9" t="s">
        <v>34</v>
      </c>
      <c r="F15" s="10">
        <v>23269.5</v>
      </c>
      <c r="G15" s="10">
        <v>23274.13</v>
      </c>
      <c r="H15" s="10">
        <v>23274.13</v>
      </c>
      <c r="I15" s="10">
        <v>23279.13</v>
      </c>
      <c r="J15" s="10">
        <v>23284.13</v>
      </c>
      <c r="K15" s="10">
        <v>23289.13</v>
      </c>
      <c r="L15" s="11"/>
    </row>
    <row r="16" spans="1:12" ht="46.5" customHeight="1" x14ac:dyDescent="0.2">
      <c r="A16" s="5"/>
      <c r="B16" s="7" t="s">
        <v>18</v>
      </c>
      <c r="C16" s="12" t="s">
        <v>35</v>
      </c>
      <c r="D16" s="7" t="s">
        <v>36</v>
      </c>
      <c r="E16" s="9" t="s">
        <v>34</v>
      </c>
      <c r="F16" s="10">
        <v>146275.70000000001</v>
      </c>
      <c r="G16" s="10">
        <v>146275.70000000001</v>
      </c>
      <c r="H16" s="10">
        <v>146275.70000000001</v>
      </c>
      <c r="I16" s="10">
        <v>146275.70000000001</v>
      </c>
      <c r="J16" s="10">
        <v>146275.70000000001</v>
      </c>
      <c r="K16" s="10">
        <v>146275.70000000001</v>
      </c>
      <c r="L16" s="11"/>
    </row>
    <row r="17" spans="1:12" ht="26.25" customHeight="1" x14ac:dyDescent="0.2">
      <c r="A17" s="5"/>
      <c r="B17" s="7" t="s">
        <v>37</v>
      </c>
      <c r="C17" s="8" t="s">
        <v>38</v>
      </c>
      <c r="D17" s="7" t="s">
        <v>39</v>
      </c>
      <c r="E17" s="9" t="s">
        <v>24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18</v>
      </c>
      <c r="C18" s="12" t="s">
        <v>40</v>
      </c>
      <c r="D18" s="7" t="s">
        <v>41</v>
      </c>
      <c r="E18" s="9" t="s">
        <v>17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/>
    </row>
    <row r="19" spans="1:12" ht="26.25" customHeight="1" x14ac:dyDescent="0.2">
      <c r="A19" s="5"/>
      <c r="B19" s="7" t="s">
        <v>18</v>
      </c>
      <c r="C19" s="12" t="s">
        <v>42</v>
      </c>
      <c r="D19" s="7" t="s">
        <v>43</v>
      </c>
      <c r="E19" s="9" t="s">
        <v>17</v>
      </c>
      <c r="F19" s="10">
        <v>0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1"/>
    </row>
    <row r="20" spans="1:12" ht="57" customHeight="1" x14ac:dyDescent="0.2">
      <c r="A20" s="5"/>
      <c r="B20" s="7" t="s">
        <v>44</v>
      </c>
      <c r="C20" s="8" t="s">
        <v>45</v>
      </c>
      <c r="D20" s="7" t="s">
        <v>46</v>
      </c>
      <c r="E20" s="9" t="s">
        <v>24</v>
      </c>
      <c r="F20" s="10">
        <v>1.9589837771655954</v>
      </c>
      <c r="G20" s="10">
        <v>1.3008876645240284</v>
      </c>
      <c r="H20" s="10">
        <f>H21/H22*100</f>
        <v>1.2243648607284972</v>
      </c>
      <c r="I20" s="10">
        <f t="shared" ref="I20:K20" si="0">I21/I22*100</f>
        <v>1.1937557392102847</v>
      </c>
      <c r="J20" s="10">
        <f t="shared" si="0"/>
        <v>1.1784511784511784</v>
      </c>
      <c r="K20" s="10">
        <f t="shared" si="0"/>
        <v>1.1478420569329661</v>
      </c>
      <c r="L20" s="11"/>
    </row>
    <row r="21" spans="1:12" ht="36.75" customHeight="1" x14ac:dyDescent="0.2">
      <c r="A21" s="5"/>
      <c r="B21" s="7" t="s">
        <v>18</v>
      </c>
      <c r="C21" s="12" t="s">
        <v>47</v>
      </c>
      <c r="D21" s="7" t="s">
        <v>48</v>
      </c>
      <c r="E21" s="9" t="s">
        <v>49</v>
      </c>
      <c r="F21" s="10">
        <v>6.4</v>
      </c>
      <c r="G21" s="10">
        <v>4.25</v>
      </c>
      <c r="H21" s="10">
        <v>4</v>
      </c>
      <c r="I21" s="10">
        <v>3.9</v>
      </c>
      <c r="J21" s="10">
        <v>3.85</v>
      </c>
      <c r="K21" s="10">
        <v>3.75</v>
      </c>
      <c r="L21" s="11"/>
    </row>
    <row r="22" spans="1:12" ht="26.25" customHeight="1" x14ac:dyDescent="0.2">
      <c r="A22" s="5"/>
      <c r="B22" s="7" t="s">
        <v>18</v>
      </c>
      <c r="C22" s="12" t="s">
        <v>50</v>
      </c>
      <c r="D22" s="7" t="s">
        <v>51</v>
      </c>
      <c r="E22" s="9" t="s">
        <v>49</v>
      </c>
      <c r="F22" s="10">
        <v>326.7</v>
      </c>
      <c r="G22" s="10">
        <v>326.7</v>
      </c>
      <c r="H22" s="10">
        <v>326.7</v>
      </c>
      <c r="I22" s="10">
        <v>326.7</v>
      </c>
      <c r="J22" s="10">
        <v>326.7</v>
      </c>
      <c r="K22" s="10">
        <v>326.7</v>
      </c>
      <c r="L22" s="11"/>
    </row>
    <row r="23" spans="1:12" ht="78" customHeight="1" x14ac:dyDescent="0.2">
      <c r="A23" s="5"/>
      <c r="B23" s="7" t="s">
        <v>52</v>
      </c>
      <c r="C23" s="8" t="s">
        <v>53</v>
      </c>
      <c r="D23" s="7" t="s">
        <v>54</v>
      </c>
      <c r="E23" s="9" t="s">
        <v>24</v>
      </c>
      <c r="F23" s="10">
        <f>F24/12016*100</f>
        <v>19.191078561917443</v>
      </c>
      <c r="G23" s="16">
        <f>G24/11466*100</f>
        <v>15.654979940694227</v>
      </c>
      <c r="H23" s="10">
        <f>H24/11443*100</f>
        <v>15.328148212881237</v>
      </c>
      <c r="I23" s="10">
        <f t="shared" ref="I23:K23" si="1">I24/11443*100</f>
        <v>15.29319234466486</v>
      </c>
      <c r="J23" s="10">
        <f t="shared" si="1"/>
        <v>15.249497509394388</v>
      </c>
      <c r="K23" s="10">
        <f t="shared" si="1"/>
        <v>15.20580267412392</v>
      </c>
      <c r="L23" s="15"/>
    </row>
    <row r="24" spans="1:12" ht="67.5" customHeight="1" x14ac:dyDescent="0.2">
      <c r="A24" s="5"/>
      <c r="B24" s="7" t="s">
        <v>18</v>
      </c>
      <c r="C24" s="12" t="s">
        <v>55</v>
      </c>
      <c r="D24" s="7" t="s">
        <v>56</v>
      </c>
      <c r="E24" s="9" t="s">
        <v>57</v>
      </c>
      <c r="F24" s="16">
        <f>1788+518</f>
        <v>2306</v>
      </c>
      <c r="G24" s="16">
        <f>1404+391</f>
        <v>1795</v>
      </c>
      <c r="H24" s="16">
        <f>1373+381</f>
        <v>1754</v>
      </c>
      <c r="I24" s="10">
        <v>1750</v>
      </c>
      <c r="J24" s="10">
        <v>1745</v>
      </c>
      <c r="K24" s="10">
        <v>1740</v>
      </c>
      <c r="L24" s="11"/>
    </row>
    <row r="25" spans="1:12" ht="26.25" customHeight="1" x14ac:dyDescent="0.2">
      <c r="A25" s="5"/>
      <c r="B25" s="7" t="s">
        <v>58</v>
      </c>
      <c r="C25" s="8" t="s">
        <v>59</v>
      </c>
      <c r="D25" s="7" t="s">
        <v>59</v>
      </c>
      <c r="E25" s="9" t="s">
        <v>18</v>
      </c>
      <c r="F25" s="10"/>
      <c r="G25" s="10"/>
      <c r="H25" s="10"/>
      <c r="I25" s="10"/>
      <c r="J25" s="10"/>
      <c r="K25" s="10"/>
      <c r="L25" s="11"/>
    </row>
    <row r="26" spans="1:12" ht="26.25" customHeight="1" x14ac:dyDescent="0.2">
      <c r="A26" s="5"/>
      <c r="B26" s="7" t="s">
        <v>18</v>
      </c>
      <c r="C26" s="12" t="s">
        <v>60</v>
      </c>
      <c r="D26" s="7" t="s">
        <v>61</v>
      </c>
      <c r="E26" s="9" t="s">
        <v>28</v>
      </c>
      <c r="F26" s="10">
        <v>76242.2</v>
      </c>
      <c r="G26" s="16">
        <v>89188.2</v>
      </c>
      <c r="H26" s="10">
        <v>101427.7</v>
      </c>
      <c r="I26" s="10">
        <f>H26*1.05</f>
        <v>106499.08500000001</v>
      </c>
      <c r="J26" s="10">
        <f t="shared" ref="J26:K26" si="2">I26*1.05</f>
        <v>111824.03925000002</v>
      </c>
      <c r="K26" s="10">
        <f t="shared" si="2"/>
        <v>117415.24121250003</v>
      </c>
      <c r="L26" s="11"/>
    </row>
    <row r="27" spans="1:12" ht="26.25" customHeight="1" x14ac:dyDescent="0.2">
      <c r="A27" s="5"/>
      <c r="B27" s="7" t="s">
        <v>18</v>
      </c>
      <c r="C27" s="12" t="s">
        <v>62</v>
      </c>
      <c r="D27" s="7" t="s">
        <v>63</v>
      </c>
      <c r="E27" s="9" t="s">
        <v>28</v>
      </c>
      <c r="F27" s="10">
        <v>37729.5</v>
      </c>
      <c r="G27" s="10">
        <v>40214.6</v>
      </c>
      <c r="H27" s="17">
        <v>45003.3</v>
      </c>
      <c r="I27" s="10">
        <f t="shared" ref="I27:K30" si="3">H27*1.05</f>
        <v>47253.465000000004</v>
      </c>
      <c r="J27" s="10">
        <f t="shared" si="3"/>
        <v>49616.138250000004</v>
      </c>
      <c r="K27" s="10">
        <f t="shared" si="3"/>
        <v>52096.945162500007</v>
      </c>
      <c r="L27" s="11"/>
    </row>
    <row r="28" spans="1:12" ht="26.25" customHeight="1" x14ac:dyDescent="0.2">
      <c r="A28" s="5"/>
      <c r="B28" s="7" t="s">
        <v>18</v>
      </c>
      <c r="C28" s="12" t="s">
        <v>64</v>
      </c>
      <c r="D28" s="7" t="s">
        <v>65</v>
      </c>
      <c r="E28" s="9" t="s">
        <v>28</v>
      </c>
      <c r="F28" s="10">
        <v>45849.5</v>
      </c>
      <c r="G28" s="10">
        <v>50747.8</v>
      </c>
      <c r="H28" s="10">
        <v>59616.7</v>
      </c>
      <c r="I28" s="10">
        <f t="shared" si="3"/>
        <v>62597.534999999996</v>
      </c>
      <c r="J28" s="10">
        <f t="shared" si="3"/>
        <v>65727.411749999999</v>
      </c>
      <c r="K28" s="10">
        <f t="shared" si="3"/>
        <v>69013.782337500001</v>
      </c>
      <c r="L28" s="11"/>
    </row>
    <row r="29" spans="1:12" ht="26.25" customHeight="1" x14ac:dyDescent="0.2">
      <c r="A29" s="5"/>
      <c r="B29" s="7" t="s">
        <v>18</v>
      </c>
      <c r="C29" s="13" t="s">
        <v>66</v>
      </c>
      <c r="D29" s="7" t="s">
        <v>67</v>
      </c>
      <c r="E29" s="9" t="s">
        <v>28</v>
      </c>
      <c r="F29" s="10">
        <v>49040.6</v>
      </c>
      <c r="G29" s="10">
        <v>50272.800000000003</v>
      </c>
      <c r="H29" s="10">
        <v>62122.5</v>
      </c>
      <c r="I29" s="10">
        <f t="shared" si="3"/>
        <v>65228.625</v>
      </c>
      <c r="J29" s="10">
        <f t="shared" si="3"/>
        <v>68490.056250000009</v>
      </c>
      <c r="K29" s="10">
        <f t="shared" si="3"/>
        <v>71914.559062500019</v>
      </c>
      <c r="L29" s="11"/>
    </row>
    <row r="30" spans="1:12" ht="26.25" customHeight="1" x14ac:dyDescent="0.2">
      <c r="A30" s="5"/>
      <c r="B30" s="7" t="s">
        <v>18</v>
      </c>
      <c r="C30" s="12" t="s">
        <v>68</v>
      </c>
      <c r="D30" s="7" t="s">
        <v>69</v>
      </c>
      <c r="E30" s="9" t="s">
        <v>28</v>
      </c>
      <c r="F30" s="10">
        <v>46054.5</v>
      </c>
      <c r="G30" s="10">
        <v>48438.400000000001</v>
      </c>
      <c r="H30" s="10">
        <v>58998.400000000001</v>
      </c>
      <c r="I30" s="10">
        <f t="shared" si="3"/>
        <v>61948.320000000007</v>
      </c>
      <c r="J30" s="10">
        <f t="shared" si="3"/>
        <v>65045.736000000012</v>
      </c>
      <c r="K30" s="10">
        <f t="shared" si="3"/>
        <v>68298.022800000021</v>
      </c>
      <c r="L30" s="11"/>
    </row>
    <row r="31" spans="1:12" ht="26.25" customHeight="1" x14ac:dyDescent="0.2">
      <c r="A31" s="5"/>
      <c r="B31" s="7" t="s">
        <v>18</v>
      </c>
      <c r="C31" s="12" t="s">
        <v>70</v>
      </c>
      <c r="D31" s="7" t="s">
        <v>71</v>
      </c>
      <c r="E31" s="9" t="s">
        <v>28</v>
      </c>
      <c r="F31" s="10">
        <v>28755.9</v>
      </c>
      <c r="G31" s="10"/>
      <c r="H31" s="10"/>
      <c r="I31" s="10"/>
      <c r="J31" s="10"/>
      <c r="K31" s="10"/>
      <c r="L31" s="11"/>
    </row>
    <row r="32" spans="1:12" ht="15.75" customHeight="1" x14ac:dyDescent="0.2">
      <c r="A32" s="5"/>
      <c r="B32" s="19" t="s">
        <v>72</v>
      </c>
      <c r="C32" s="20" t="s">
        <v>72</v>
      </c>
      <c r="D32" s="20" t="s">
        <v>72</v>
      </c>
      <c r="E32" s="20" t="s">
        <v>72</v>
      </c>
      <c r="F32" s="20" t="s">
        <v>72</v>
      </c>
      <c r="G32" s="20" t="s">
        <v>72</v>
      </c>
      <c r="H32" s="20" t="s">
        <v>72</v>
      </c>
      <c r="I32" s="20" t="s">
        <v>72</v>
      </c>
      <c r="J32" s="20" t="s">
        <v>72</v>
      </c>
      <c r="K32" s="20" t="s">
        <v>72</v>
      </c>
      <c r="L32" s="20" t="s">
        <v>72</v>
      </c>
    </row>
    <row r="33" spans="1:12" ht="57" customHeight="1" x14ac:dyDescent="0.2">
      <c r="A33" s="5"/>
      <c r="B33" s="7" t="s">
        <v>73</v>
      </c>
      <c r="C33" s="8" t="s">
        <v>74</v>
      </c>
      <c r="D33" s="7" t="s">
        <v>75</v>
      </c>
      <c r="E33" s="9" t="s">
        <v>24</v>
      </c>
      <c r="F33" s="10">
        <v>55.846279640228943</v>
      </c>
      <c r="G33" s="10">
        <v>77.875</v>
      </c>
      <c r="H33" s="10">
        <v>89.6</v>
      </c>
      <c r="I33" s="10">
        <v>89</v>
      </c>
      <c r="J33" s="10">
        <v>89</v>
      </c>
      <c r="K33" s="10">
        <v>89</v>
      </c>
      <c r="L33" s="18">
        <f>H33-G33</f>
        <v>11.724999999999994</v>
      </c>
    </row>
    <row r="34" spans="1:12" ht="57" customHeight="1" x14ac:dyDescent="0.2">
      <c r="A34" s="5"/>
      <c r="B34" s="7" t="s">
        <v>18</v>
      </c>
      <c r="C34" s="12" t="s">
        <v>76</v>
      </c>
      <c r="D34" s="7" t="s">
        <v>77</v>
      </c>
      <c r="E34" s="9" t="s">
        <v>57</v>
      </c>
      <c r="F34" s="10">
        <v>683</v>
      </c>
      <c r="G34" s="10">
        <v>623</v>
      </c>
      <c r="H34" s="10">
        <v>580</v>
      </c>
      <c r="I34" s="10">
        <v>530</v>
      </c>
      <c r="J34" s="10">
        <v>530</v>
      </c>
      <c r="K34" s="10" t="s">
        <v>384</v>
      </c>
      <c r="L34" s="11"/>
    </row>
    <row r="35" spans="1:12" ht="26.25" customHeight="1" x14ac:dyDescent="0.2">
      <c r="A35" s="5"/>
      <c r="B35" s="7" t="s">
        <v>18</v>
      </c>
      <c r="C35" s="12" t="s">
        <v>78</v>
      </c>
      <c r="D35" s="7" t="s">
        <v>79</v>
      </c>
      <c r="E35" s="9" t="s">
        <v>57</v>
      </c>
      <c r="F35" s="10">
        <v>1223</v>
      </c>
      <c r="G35" s="10">
        <v>800</v>
      </c>
      <c r="H35" s="10">
        <v>647</v>
      </c>
      <c r="I35" s="10">
        <v>595</v>
      </c>
      <c r="J35" s="10">
        <v>595</v>
      </c>
      <c r="K35" s="10">
        <v>595</v>
      </c>
      <c r="L35" s="11"/>
    </row>
    <row r="36" spans="1:12" ht="46.5" customHeight="1" x14ac:dyDescent="0.2">
      <c r="A36" s="5"/>
      <c r="B36" s="7" t="s">
        <v>80</v>
      </c>
      <c r="C36" s="8" t="s">
        <v>81</v>
      </c>
      <c r="D36" s="7" t="s">
        <v>82</v>
      </c>
      <c r="E36" s="9" t="s">
        <v>24</v>
      </c>
      <c r="F36" s="10">
        <v>8.1766148814390842</v>
      </c>
      <c r="G36" s="10">
        <v>8.25</v>
      </c>
      <c r="H36" s="10">
        <v>7.7</v>
      </c>
      <c r="I36" s="10">
        <v>7.5</v>
      </c>
      <c r="J36" s="10">
        <v>7.5</v>
      </c>
      <c r="K36" s="10">
        <v>7.5</v>
      </c>
      <c r="L36" s="11"/>
    </row>
    <row r="37" spans="1:12" ht="46.5" customHeight="1" x14ac:dyDescent="0.2">
      <c r="A37" s="5"/>
      <c r="B37" s="7" t="s">
        <v>18</v>
      </c>
      <c r="C37" s="12" t="s">
        <v>83</v>
      </c>
      <c r="D37" s="7" t="s">
        <v>84</v>
      </c>
      <c r="E37" s="9" t="s">
        <v>57</v>
      </c>
      <c r="F37" s="10">
        <v>100</v>
      </c>
      <c r="G37" s="10">
        <v>66</v>
      </c>
      <c r="H37" s="10">
        <v>50</v>
      </c>
      <c r="I37" s="10">
        <v>45</v>
      </c>
      <c r="J37" s="10">
        <v>45</v>
      </c>
      <c r="K37" s="10">
        <v>45</v>
      </c>
      <c r="L37" s="11"/>
    </row>
    <row r="38" spans="1:12" ht="67.5" customHeight="1" x14ac:dyDescent="0.2">
      <c r="A38" s="5"/>
      <c r="B38" s="7" t="s">
        <v>85</v>
      </c>
      <c r="C38" s="8" t="s">
        <v>86</v>
      </c>
      <c r="D38" s="7" t="s">
        <v>87</v>
      </c>
      <c r="E38" s="9" t="s">
        <v>24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/>
    </row>
    <row r="39" spans="1:12" ht="46.5" customHeight="1" x14ac:dyDescent="0.2">
      <c r="A39" s="5"/>
      <c r="B39" s="7" t="s">
        <v>18</v>
      </c>
      <c r="C39" s="12" t="s">
        <v>88</v>
      </c>
      <c r="D39" s="7" t="s">
        <v>89</v>
      </c>
      <c r="E39" s="9" t="s">
        <v>17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1</v>
      </c>
      <c r="L39" s="11"/>
    </row>
    <row r="40" spans="1:12" ht="26.25" customHeight="1" x14ac:dyDescent="0.2">
      <c r="A40" s="5"/>
      <c r="B40" s="7" t="s">
        <v>18</v>
      </c>
      <c r="C40" s="12" t="s">
        <v>90</v>
      </c>
      <c r="D40" s="7" t="s">
        <v>91</v>
      </c>
      <c r="E40" s="9" t="s">
        <v>17</v>
      </c>
      <c r="F40" s="10">
        <v>4</v>
      </c>
      <c r="G40" s="10">
        <v>4</v>
      </c>
      <c r="H40" s="10">
        <v>4</v>
      </c>
      <c r="I40" s="10">
        <v>4</v>
      </c>
      <c r="J40" s="10">
        <v>4</v>
      </c>
      <c r="K40" s="10">
        <v>4</v>
      </c>
      <c r="L40" s="11"/>
    </row>
    <row r="41" spans="1:12" ht="15.75" customHeight="1" x14ac:dyDescent="0.2">
      <c r="A41" s="5"/>
      <c r="B41" s="19" t="s">
        <v>92</v>
      </c>
      <c r="C41" s="20" t="s">
        <v>92</v>
      </c>
      <c r="D41" s="20" t="s">
        <v>92</v>
      </c>
      <c r="E41" s="20" t="s">
        <v>92</v>
      </c>
      <c r="F41" s="20" t="s">
        <v>92</v>
      </c>
      <c r="G41" s="20" t="s">
        <v>92</v>
      </c>
      <c r="H41" s="20" t="s">
        <v>92</v>
      </c>
      <c r="I41" s="20" t="s">
        <v>92</v>
      </c>
      <c r="J41" s="20" t="s">
        <v>92</v>
      </c>
      <c r="K41" s="20" t="s">
        <v>92</v>
      </c>
      <c r="L41" s="20" t="s">
        <v>92</v>
      </c>
    </row>
    <row r="42" spans="1:12" ht="67.5" customHeight="1" x14ac:dyDescent="0.2">
      <c r="A42" s="5"/>
      <c r="B42" s="7" t="s">
        <v>93</v>
      </c>
      <c r="C42" s="8" t="s">
        <v>94</v>
      </c>
      <c r="D42" s="7" t="s">
        <v>95</v>
      </c>
      <c r="E42" s="9" t="s">
        <v>24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18</v>
      </c>
      <c r="C43" s="12" t="s">
        <v>96</v>
      </c>
      <c r="D43" s="7" t="s">
        <v>97</v>
      </c>
      <c r="E43" s="9" t="s">
        <v>57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/>
    </row>
    <row r="44" spans="1:12" ht="26.25" customHeight="1" x14ac:dyDescent="0.2">
      <c r="A44" s="5"/>
      <c r="B44" s="7" t="s">
        <v>18</v>
      </c>
      <c r="C44" s="12" t="s">
        <v>98</v>
      </c>
      <c r="D44" s="7" t="s">
        <v>99</v>
      </c>
      <c r="E44" s="9" t="s">
        <v>57</v>
      </c>
      <c r="F44" s="10">
        <v>61</v>
      </c>
      <c r="G44" s="10">
        <v>67</v>
      </c>
      <c r="H44" s="10">
        <v>61</v>
      </c>
      <c r="I44" s="10">
        <v>61</v>
      </c>
      <c r="J44" s="10">
        <v>71</v>
      </c>
      <c r="K44" s="10">
        <v>80</v>
      </c>
      <c r="L44" s="11"/>
    </row>
    <row r="45" spans="1:12" ht="57" customHeight="1" x14ac:dyDescent="0.2">
      <c r="A45" s="5"/>
      <c r="B45" s="7" t="s">
        <v>100</v>
      </c>
      <c r="C45" s="8" t="s">
        <v>101</v>
      </c>
      <c r="D45" s="7" t="s">
        <v>102</v>
      </c>
      <c r="E45" s="9" t="s">
        <v>24</v>
      </c>
      <c r="F45" s="10">
        <v>82.924444444444433</v>
      </c>
      <c r="G45" s="10">
        <v>78.913456321215406</v>
      </c>
      <c r="H45" s="10">
        <v>100</v>
      </c>
      <c r="I45" s="10">
        <v>79.710616748055699</v>
      </c>
      <c r="J45" s="10">
        <v>85.634382347621624</v>
      </c>
      <c r="K45" s="10">
        <v>85.634382347621624</v>
      </c>
      <c r="L45" s="11"/>
    </row>
    <row r="46" spans="1:12" ht="26.25" customHeight="1" x14ac:dyDescent="0.2">
      <c r="A46" s="5"/>
      <c r="B46" s="7" t="s">
        <v>18</v>
      </c>
      <c r="C46" s="12" t="s">
        <v>103</v>
      </c>
      <c r="D46" s="7" t="s">
        <v>104</v>
      </c>
      <c r="E46" s="9" t="s">
        <v>17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1"/>
    </row>
    <row r="47" spans="1:12" ht="26.25" customHeight="1" x14ac:dyDescent="0.2">
      <c r="A47" s="5"/>
      <c r="B47" s="7" t="s">
        <v>18</v>
      </c>
      <c r="C47" s="12" t="s">
        <v>105</v>
      </c>
      <c r="D47" s="7" t="s">
        <v>106</v>
      </c>
      <c r="E47" s="9" t="s">
        <v>17</v>
      </c>
      <c r="F47" s="10">
        <v>8</v>
      </c>
      <c r="G47" s="10">
        <v>8</v>
      </c>
      <c r="H47" s="10">
        <v>8</v>
      </c>
      <c r="I47" s="10">
        <v>8</v>
      </c>
      <c r="J47" s="10">
        <v>8</v>
      </c>
      <c r="K47" s="10">
        <v>8</v>
      </c>
      <c r="L47" s="11"/>
    </row>
    <row r="48" spans="1:12" ht="36.75" customHeight="1" x14ac:dyDescent="0.2">
      <c r="A48" s="5"/>
      <c r="B48" s="7" t="s">
        <v>18</v>
      </c>
      <c r="C48" s="12" t="s">
        <v>107</v>
      </c>
      <c r="D48" s="7" t="s">
        <v>108</v>
      </c>
      <c r="E48" s="9" t="s">
        <v>57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/>
    </row>
    <row r="49" spans="1:12" ht="36.75" customHeight="1" x14ac:dyDescent="0.2">
      <c r="A49" s="5"/>
      <c r="B49" s="7" t="s">
        <v>18</v>
      </c>
      <c r="C49" s="12" t="s">
        <v>109</v>
      </c>
      <c r="D49" s="7" t="s">
        <v>110</v>
      </c>
      <c r="E49" s="9" t="s">
        <v>17</v>
      </c>
      <c r="F49" s="10">
        <v>375</v>
      </c>
      <c r="G49" s="10">
        <v>368.6</v>
      </c>
      <c r="H49" s="10">
        <v>371.2</v>
      </c>
      <c r="I49" s="10">
        <v>368.6</v>
      </c>
      <c r="J49" s="10">
        <v>368.6</v>
      </c>
      <c r="K49" s="10">
        <v>368.6</v>
      </c>
      <c r="L49" s="11"/>
    </row>
    <row r="50" spans="1:12" ht="36.75" customHeight="1" x14ac:dyDescent="0.2">
      <c r="A50" s="5"/>
      <c r="B50" s="7" t="s">
        <v>18</v>
      </c>
      <c r="C50" s="12" t="s">
        <v>111</v>
      </c>
      <c r="D50" s="7" t="s">
        <v>112</v>
      </c>
      <c r="E50" s="9" t="s">
        <v>17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1"/>
    </row>
    <row r="51" spans="1:12" ht="36.75" customHeight="1" x14ac:dyDescent="0.2">
      <c r="A51" s="5"/>
      <c r="B51" s="7" t="s">
        <v>18</v>
      </c>
      <c r="C51" s="12" t="s">
        <v>113</v>
      </c>
      <c r="D51" s="7" t="s">
        <v>114</v>
      </c>
      <c r="E51" s="9" t="s">
        <v>17</v>
      </c>
      <c r="F51" s="10">
        <v>8</v>
      </c>
      <c r="G51" s="10">
        <v>8</v>
      </c>
      <c r="H51" s="10">
        <v>8</v>
      </c>
      <c r="I51" s="10">
        <v>8</v>
      </c>
      <c r="J51" s="10">
        <v>8</v>
      </c>
      <c r="K51" s="10">
        <v>8</v>
      </c>
      <c r="L51" s="11"/>
    </row>
    <row r="52" spans="1:12" ht="36.75" customHeight="1" x14ac:dyDescent="0.2">
      <c r="A52" s="5"/>
      <c r="B52" s="7" t="s">
        <v>18</v>
      </c>
      <c r="C52" s="12" t="s">
        <v>115</v>
      </c>
      <c r="D52" s="7" t="s">
        <v>116</v>
      </c>
      <c r="E52" s="9" t="s">
        <v>17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1"/>
    </row>
    <row r="53" spans="1:12" ht="36.75" customHeight="1" x14ac:dyDescent="0.2">
      <c r="A53" s="5"/>
      <c r="B53" s="7" t="s">
        <v>18</v>
      </c>
      <c r="C53" s="12" t="s">
        <v>117</v>
      </c>
      <c r="D53" s="7" t="s">
        <v>118</v>
      </c>
      <c r="E53" s="9" t="s">
        <v>17</v>
      </c>
      <c r="F53" s="10">
        <v>2</v>
      </c>
      <c r="G53" s="10">
        <v>2</v>
      </c>
      <c r="H53" s="10">
        <v>2</v>
      </c>
      <c r="I53" s="10">
        <v>2</v>
      </c>
      <c r="J53" s="10">
        <v>2</v>
      </c>
      <c r="K53" s="10">
        <v>2</v>
      </c>
      <c r="L53" s="11"/>
    </row>
    <row r="54" spans="1:12" ht="36.75" customHeight="1" x14ac:dyDescent="0.2">
      <c r="A54" s="5"/>
      <c r="B54" s="7" t="s">
        <v>18</v>
      </c>
      <c r="C54" s="12" t="s">
        <v>119</v>
      </c>
      <c r="D54" s="7" t="s">
        <v>120</v>
      </c>
      <c r="E54" s="9" t="s">
        <v>17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/>
    </row>
    <row r="55" spans="1:12" ht="36.75" customHeight="1" x14ac:dyDescent="0.2">
      <c r="A55" s="5"/>
      <c r="B55" s="7" t="s">
        <v>18</v>
      </c>
      <c r="C55" s="12" t="s">
        <v>121</v>
      </c>
      <c r="D55" s="7" t="s">
        <v>122</v>
      </c>
      <c r="E55" s="9" t="s">
        <v>17</v>
      </c>
      <c r="F55" s="10">
        <v>8</v>
      </c>
      <c r="G55" s="10">
        <v>8</v>
      </c>
      <c r="H55" s="10">
        <v>8</v>
      </c>
      <c r="I55" s="10">
        <v>8</v>
      </c>
      <c r="J55" s="10">
        <v>8</v>
      </c>
      <c r="K55" s="10">
        <v>8</v>
      </c>
      <c r="L55" s="11"/>
    </row>
    <row r="56" spans="1:12" ht="36.75" customHeight="1" x14ac:dyDescent="0.2">
      <c r="A56" s="5"/>
      <c r="B56" s="7" t="s">
        <v>18</v>
      </c>
      <c r="C56" s="12" t="s">
        <v>123</v>
      </c>
      <c r="D56" s="7" t="s">
        <v>124</v>
      </c>
      <c r="E56" s="9" t="s">
        <v>17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1"/>
    </row>
    <row r="57" spans="1:12" ht="36.75" customHeight="1" x14ac:dyDescent="0.2">
      <c r="A57" s="5"/>
      <c r="B57" s="7" t="s">
        <v>18</v>
      </c>
      <c r="C57" s="12" t="s">
        <v>125</v>
      </c>
      <c r="D57" s="7" t="s">
        <v>126</v>
      </c>
      <c r="E57" s="9" t="s">
        <v>17</v>
      </c>
      <c r="F57" s="10">
        <v>8</v>
      </c>
      <c r="G57" s="10">
        <v>8</v>
      </c>
      <c r="H57" s="10">
        <v>8</v>
      </c>
      <c r="I57" s="10">
        <v>8</v>
      </c>
      <c r="J57" s="10">
        <v>8</v>
      </c>
      <c r="K57" s="10">
        <v>8</v>
      </c>
      <c r="L57" s="11"/>
    </row>
    <row r="58" spans="1:12" ht="36.75" customHeight="1" x14ac:dyDescent="0.2">
      <c r="A58" s="5"/>
      <c r="B58" s="7" t="s">
        <v>18</v>
      </c>
      <c r="C58" s="12" t="s">
        <v>127</v>
      </c>
      <c r="D58" s="7" t="s">
        <v>128</v>
      </c>
      <c r="E58" s="9" t="s">
        <v>17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/>
    </row>
    <row r="59" spans="1:12" ht="36.75" customHeight="1" x14ac:dyDescent="0.2">
      <c r="A59" s="5"/>
      <c r="B59" s="7" t="s">
        <v>18</v>
      </c>
      <c r="C59" s="12" t="s">
        <v>129</v>
      </c>
      <c r="D59" s="7" t="s">
        <v>130</v>
      </c>
      <c r="E59" s="9" t="s">
        <v>17</v>
      </c>
      <c r="F59" s="10">
        <v>3</v>
      </c>
      <c r="G59" s="10">
        <v>9</v>
      </c>
      <c r="H59" s="10">
        <v>9</v>
      </c>
      <c r="I59" s="10">
        <v>9</v>
      </c>
      <c r="J59" s="10">
        <v>3</v>
      </c>
      <c r="K59" s="10">
        <v>3</v>
      </c>
      <c r="L59" s="11"/>
    </row>
    <row r="60" spans="1:12" ht="36.75" customHeight="1" x14ac:dyDescent="0.2">
      <c r="A60" s="5"/>
      <c r="B60" s="7" t="s">
        <v>18</v>
      </c>
      <c r="C60" s="12" t="s">
        <v>131</v>
      </c>
      <c r="D60" s="7" t="s">
        <v>132</v>
      </c>
      <c r="E60" s="9" t="s">
        <v>17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1"/>
    </row>
    <row r="61" spans="1:12" ht="36.75" customHeight="1" x14ac:dyDescent="0.2">
      <c r="A61" s="5"/>
      <c r="B61" s="7" t="s">
        <v>18</v>
      </c>
      <c r="C61" s="12" t="s">
        <v>133</v>
      </c>
      <c r="D61" s="7" t="s">
        <v>134</v>
      </c>
      <c r="E61" s="9" t="s">
        <v>17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1"/>
    </row>
    <row r="62" spans="1:12" ht="36.75" customHeight="1" x14ac:dyDescent="0.2">
      <c r="A62" s="5"/>
      <c r="B62" s="7" t="s">
        <v>18</v>
      </c>
      <c r="C62" s="12" t="s">
        <v>135</v>
      </c>
      <c r="D62" s="7" t="s">
        <v>136</v>
      </c>
      <c r="E62" s="9" t="s">
        <v>17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1"/>
    </row>
    <row r="63" spans="1:12" ht="36.75" customHeight="1" x14ac:dyDescent="0.2">
      <c r="A63" s="5"/>
      <c r="B63" s="7" t="s">
        <v>18</v>
      </c>
      <c r="C63" s="12" t="s">
        <v>137</v>
      </c>
      <c r="D63" s="7" t="s">
        <v>138</v>
      </c>
      <c r="E63" s="9" t="s">
        <v>17</v>
      </c>
      <c r="F63" s="10">
        <v>8</v>
      </c>
      <c r="G63" s="10">
        <v>8</v>
      </c>
      <c r="H63" s="10">
        <v>8</v>
      </c>
      <c r="I63" s="10">
        <v>8</v>
      </c>
      <c r="J63" s="10">
        <v>8</v>
      </c>
      <c r="K63" s="10">
        <v>8</v>
      </c>
      <c r="L63" s="11"/>
    </row>
    <row r="64" spans="1:12" ht="36.75" customHeight="1" x14ac:dyDescent="0.2">
      <c r="A64" s="5"/>
      <c r="B64" s="7" t="s">
        <v>18</v>
      </c>
      <c r="C64" s="12" t="s">
        <v>139</v>
      </c>
      <c r="D64" s="7" t="s">
        <v>140</v>
      </c>
      <c r="E64" s="9" t="s">
        <v>17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1"/>
    </row>
    <row r="65" spans="1:12" ht="36.75" customHeight="1" x14ac:dyDescent="0.2">
      <c r="A65" s="5"/>
      <c r="B65" s="7" t="s">
        <v>18</v>
      </c>
      <c r="C65" s="12" t="s">
        <v>141</v>
      </c>
      <c r="D65" s="7" t="s">
        <v>142</v>
      </c>
      <c r="E65" s="9" t="s">
        <v>17</v>
      </c>
      <c r="F65" s="10">
        <v>8</v>
      </c>
      <c r="G65" s="10">
        <v>8</v>
      </c>
      <c r="H65" s="10">
        <v>8</v>
      </c>
      <c r="I65" s="10">
        <v>8</v>
      </c>
      <c r="J65" s="10">
        <v>8</v>
      </c>
      <c r="K65" s="10">
        <v>8</v>
      </c>
      <c r="L65" s="11"/>
    </row>
    <row r="66" spans="1:12" ht="36.75" customHeight="1" x14ac:dyDescent="0.2">
      <c r="A66" s="5"/>
      <c r="B66" s="7" t="s">
        <v>18</v>
      </c>
      <c r="C66" s="12" t="s">
        <v>143</v>
      </c>
      <c r="D66" s="7" t="s">
        <v>144</v>
      </c>
      <c r="E66" s="9" t="s">
        <v>17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1"/>
    </row>
    <row r="67" spans="1:12" ht="36.75" customHeight="1" x14ac:dyDescent="0.2">
      <c r="A67" s="5"/>
      <c r="B67" s="7" t="s">
        <v>18</v>
      </c>
      <c r="C67" s="12" t="s">
        <v>145</v>
      </c>
      <c r="D67" s="7" t="s">
        <v>146</v>
      </c>
      <c r="E67" s="9" t="s">
        <v>17</v>
      </c>
      <c r="F67" s="10">
        <v>8</v>
      </c>
      <c r="G67" s="10">
        <v>8</v>
      </c>
      <c r="H67" s="10">
        <v>8</v>
      </c>
      <c r="I67" s="10">
        <v>8</v>
      </c>
      <c r="J67" s="10">
        <v>8</v>
      </c>
      <c r="K67" s="10">
        <v>8</v>
      </c>
      <c r="L67" s="11"/>
    </row>
    <row r="68" spans="1:12" ht="46.5" customHeight="1" x14ac:dyDescent="0.2">
      <c r="A68" s="5"/>
      <c r="B68" s="7" t="s">
        <v>18</v>
      </c>
      <c r="C68" s="12" t="s">
        <v>147</v>
      </c>
      <c r="D68" s="7" t="s">
        <v>148</v>
      </c>
      <c r="E68" s="9" t="s">
        <v>17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/>
    </row>
    <row r="69" spans="1:12" ht="46.5" customHeight="1" x14ac:dyDescent="0.2">
      <c r="A69" s="5"/>
      <c r="B69" s="7" t="s">
        <v>18</v>
      </c>
      <c r="C69" s="12" t="s">
        <v>149</v>
      </c>
      <c r="D69" s="7" t="s">
        <v>150</v>
      </c>
      <c r="E69" s="9" t="s">
        <v>17</v>
      </c>
      <c r="F69" s="10">
        <v>5</v>
      </c>
      <c r="G69" s="10">
        <v>6</v>
      </c>
      <c r="H69" s="10">
        <v>7</v>
      </c>
      <c r="I69" s="10">
        <v>7</v>
      </c>
      <c r="J69" s="10">
        <v>8</v>
      </c>
      <c r="K69" s="10">
        <v>8</v>
      </c>
      <c r="L69" s="11"/>
    </row>
    <row r="70" spans="1:12" ht="36.75" customHeight="1" x14ac:dyDescent="0.2">
      <c r="A70" s="5"/>
      <c r="B70" s="7" t="s">
        <v>18</v>
      </c>
      <c r="C70" s="12" t="s">
        <v>151</v>
      </c>
      <c r="D70" s="7" t="s">
        <v>152</v>
      </c>
      <c r="E70" s="9" t="s">
        <v>17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/>
    </row>
    <row r="71" spans="1:12" ht="36.75" customHeight="1" x14ac:dyDescent="0.2">
      <c r="A71" s="5"/>
      <c r="B71" s="7" t="s">
        <v>18</v>
      </c>
      <c r="C71" s="12" t="s">
        <v>153</v>
      </c>
      <c r="D71" s="7" t="s">
        <v>154</v>
      </c>
      <c r="E71" s="9" t="s">
        <v>17</v>
      </c>
      <c r="F71" s="10">
        <v>8</v>
      </c>
      <c r="G71" s="10">
        <v>8</v>
      </c>
      <c r="H71" s="10">
        <v>8</v>
      </c>
      <c r="I71" s="10">
        <v>8</v>
      </c>
      <c r="J71" s="10">
        <v>8</v>
      </c>
      <c r="K71" s="10">
        <v>8</v>
      </c>
      <c r="L71" s="11"/>
    </row>
    <row r="72" spans="1:12" ht="36.75" customHeight="1" x14ac:dyDescent="0.2">
      <c r="A72" s="5"/>
      <c r="B72" s="7" t="s">
        <v>18</v>
      </c>
      <c r="C72" s="12" t="s">
        <v>155</v>
      </c>
      <c r="D72" s="7" t="s">
        <v>156</v>
      </c>
      <c r="E72" s="9" t="s">
        <v>17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1"/>
    </row>
    <row r="73" spans="1:12" ht="36.75" customHeight="1" x14ac:dyDescent="0.2">
      <c r="A73" s="5"/>
      <c r="B73" s="7" t="s">
        <v>18</v>
      </c>
      <c r="C73" s="12" t="s">
        <v>157</v>
      </c>
      <c r="D73" s="7" t="s">
        <v>158</v>
      </c>
      <c r="E73" s="9" t="s">
        <v>17</v>
      </c>
      <c r="F73" s="10">
        <v>8</v>
      </c>
      <c r="G73" s="10">
        <v>8</v>
      </c>
      <c r="H73" s="10">
        <v>8</v>
      </c>
      <c r="I73" s="10">
        <v>8</v>
      </c>
      <c r="J73" s="10">
        <v>8</v>
      </c>
      <c r="K73" s="10">
        <v>8</v>
      </c>
      <c r="L73" s="11"/>
    </row>
    <row r="74" spans="1:12" ht="36.75" customHeight="1" x14ac:dyDescent="0.2">
      <c r="A74" s="5"/>
      <c r="B74" s="7" t="s">
        <v>18</v>
      </c>
      <c r="C74" s="12" t="s">
        <v>159</v>
      </c>
      <c r="D74" s="7" t="s">
        <v>160</v>
      </c>
      <c r="E74" s="9" t="s">
        <v>17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/>
    </row>
    <row r="75" spans="1:12" ht="36.75" customHeight="1" x14ac:dyDescent="0.2">
      <c r="A75" s="5"/>
      <c r="B75" s="7" t="s">
        <v>18</v>
      </c>
      <c r="C75" s="12" t="s">
        <v>161</v>
      </c>
      <c r="D75" s="7" t="s">
        <v>162</v>
      </c>
      <c r="E75" s="9" t="s">
        <v>17</v>
      </c>
      <c r="F75" s="10">
        <v>2</v>
      </c>
      <c r="G75" s="10">
        <v>2</v>
      </c>
      <c r="H75" s="10">
        <v>2</v>
      </c>
      <c r="I75" s="10">
        <v>2</v>
      </c>
      <c r="J75" s="10">
        <v>2</v>
      </c>
      <c r="K75" s="10">
        <v>2</v>
      </c>
      <c r="L75" s="11"/>
    </row>
    <row r="76" spans="1:12" ht="46.5" customHeight="1" x14ac:dyDescent="0.2">
      <c r="A76" s="5"/>
      <c r="B76" s="7" t="s">
        <v>18</v>
      </c>
      <c r="C76" s="12" t="s">
        <v>163</v>
      </c>
      <c r="D76" s="7" t="s">
        <v>164</v>
      </c>
      <c r="E76" s="9" t="s">
        <v>17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1"/>
    </row>
    <row r="77" spans="1:12" ht="46.5" customHeight="1" x14ac:dyDescent="0.2">
      <c r="A77" s="5"/>
      <c r="B77" s="7" t="s">
        <v>18</v>
      </c>
      <c r="C77" s="12" t="s">
        <v>165</v>
      </c>
      <c r="D77" s="7" t="s">
        <v>166</v>
      </c>
      <c r="E77" s="9" t="s">
        <v>17</v>
      </c>
      <c r="F77" s="10">
        <v>6</v>
      </c>
      <c r="G77" s="10">
        <v>6</v>
      </c>
      <c r="H77" s="10">
        <v>6</v>
      </c>
      <c r="I77" s="10">
        <v>6</v>
      </c>
      <c r="J77" s="10">
        <v>6</v>
      </c>
      <c r="K77" s="10">
        <v>6</v>
      </c>
      <c r="L77" s="11"/>
    </row>
    <row r="78" spans="1:12" ht="36.75" customHeight="1" x14ac:dyDescent="0.2">
      <c r="A78" s="5"/>
      <c r="B78" s="7" t="s">
        <v>18</v>
      </c>
      <c r="C78" s="12" t="s">
        <v>167</v>
      </c>
      <c r="D78" s="7" t="s">
        <v>168</v>
      </c>
      <c r="E78" s="9" t="s">
        <v>17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/>
    </row>
    <row r="79" spans="1:12" ht="36.75" customHeight="1" x14ac:dyDescent="0.2">
      <c r="A79" s="5"/>
      <c r="B79" s="7" t="s">
        <v>18</v>
      </c>
      <c r="C79" s="12" t="s">
        <v>169</v>
      </c>
      <c r="D79" s="7" t="s">
        <v>170</v>
      </c>
      <c r="E79" s="9" t="s">
        <v>17</v>
      </c>
      <c r="F79" s="10">
        <v>23</v>
      </c>
      <c r="G79" s="10">
        <v>14</v>
      </c>
      <c r="H79" s="10">
        <v>14</v>
      </c>
      <c r="I79" s="10">
        <v>16</v>
      </c>
      <c r="J79" s="10">
        <v>11</v>
      </c>
      <c r="K79" s="10">
        <v>11</v>
      </c>
      <c r="L79" s="11"/>
    </row>
    <row r="80" spans="1:12" ht="57" customHeight="1" x14ac:dyDescent="0.2">
      <c r="A80" s="5"/>
      <c r="B80" s="7" t="s">
        <v>171</v>
      </c>
      <c r="C80" s="8" t="s">
        <v>172</v>
      </c>
      <c r="D80" s="7" t="s">
        <v>173</v>
      </c>
      <c r="E80" s="9" t="s">
        <v>24</v>
      </c>
      <c r="F80" s="10">
        <v>37.5</v>
      </c>
      <c r="G80" s="10">
        <v>37.5</v>
      </c>
      <c r="H80" s="10">
        <v>37.5</v>
      </c>
      <c r="I80" s="10">
        <v>37.5</v>
      </c>
      <c r="J80" s="10">
        <v>25</v>
      </c>
      <c r="K80" s="10">
        <v>12.5</v>
      </c>
      <c r="L80" s="11"/>
    </row>
    <row r="81" spans="1:12" ht="36.75" customHeight="1" x14ac:dyDescent="0.2">
      <c r="A81" s="5"/>
      <c r="B81" s="7" t="s">
        <v>18</v>
      </c>
      <c r="C81" s="12" t="s">
        <v>174</v>
      </c>
      <c r="D81" s="7" t="s">
        <v>175</v>
      </c>
      <c r="E81" s="9" t="s">
        <v>17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1"/>
    </row>
    <row r="82" spans="1:12" ht="36.75" customHeight="1" x14ac:dyDescent="0.2">
      <c r="A82" s="5"/>
      <c r="B82" s="7" t="s">
        <v>18</v>
      </c>
      <c r="C82" s="12" t="s">
        <v>176</v>
      </c>
      <c r="D82" s="7" t="s">
        <v>177</v>
      </c>
      <c r="E82" s="9" t="s">
        <v>17</v>
      </c>
      <c r="F82" s="10">
        <v>3</v>
      </c>
      <c r="G82" s="10">
        <v>3</v>
      </c>
      <c r="H82" s="10">
        <v>3</v>
      </c>
      <c r="I82" s="10">
        <v>3</v>
      </c>
      <c r="J82" s="10">
        <v>2</v>
      </c>
      <c r="K82" s="10">
        <v>1</v>
      </c>
      <c r="L82" s="11"/>
    </row>
    <row r="83" spans="1:12" ht="26.25" customHeight="1" x14ac:dyDescent="0.2">
      <c r="A83" s="5"/>
      <c r="B83" s="7" t="s">
        <v>18</v>
      </c>
      <c r="C83" s="12" t="s">
        <v>178</v>
      </c>
      <c r="D83" s="7" t="s">
        <v>179</v>
      </c>
      <c r="E83" s="9" t="s">
        <v>17</v>
      </c>
      <c r="F83" s="10">
        <v>8</v>
      </c>
      <c r="G83" s="10">
        <v>8</v>
      </c>
      <c r="H83" s="10">
        <v>8</v>
      </c>
      <c r="I83" s="10">
        <v>8</v>
      </c>
      <c r="J83" s="10">
        <v>8</v>
      </c>
      <c r="K83" s="10">
        <v>8</v>
      </c>
      <c r="L83" s="11"/>
    </row>
    <row r="84" spans="1:12" ht="46.5" customHeight="1" x14ac:dyDescent="0.2">
      <c r="A84" s="5"/>
      <c r="B84" s="7" t="s">
        <v>180</v>
      </c>
      <c r="C84" s="8" t="s">
        <v>181</v>
      </c>
      <c r="D84" s="7" t="s">
        <v>182</v>
      </c>
      <c r="E84" s="9" t="s">
        <v>24</v>
      </c>
      <c r="F84" s="10">
        <v>76.646032639279682</v>
      </c>
      <c r="G84" s="10">
        <v>65.892758430071865</v>
      </c>
      <c r="H84" s="10">
        <v>66.77</v>
      </c>
      <c r="I84" s="10">
        <v>66.554997208263543</v>
      </c>
      <c r="J84" s="10">
        <v>66.685205784204669</v>
      </c>
      <c r="K84" s="10">
        <v>64.889918887601397</v>
      </c>
      <c r="L84" s="18"/>
    </row>
    <row r="85" spans="1:12" ht="36.75" customHeight="1" x14ac:dyDescent="0.2">
      <c r="A85" s="5"/>
      <c r="B85" s="7" t="s">
        <v>18</v>
      </c>
      <c r="C85" s="12" t="s">
        <v>183</v>
      </c>
      <c r="D85" s="7" t="s">
        <v>184</v>
      </c>
      <c r="E85" s="9" t="s">
        <v>57</v>
      </c>
      <c r="F85" s="10">
        <v>1362</v>
      </c>
      <c r="G85" s="10">
        <v>1192</v>
      </c>
      <c r="H85" s="10">
        <v>1192</v>
      </c>
      <c r="I85" s="10">
        <v>1192</v>
      </c>
      <c r="J85" s="10">
        <v>1199</v>
      </c>
      <c r="K85" s="10">
        <v>1120</v>
      </c>
      <c r="L85" s="11"/>
    </row>
    <row r="86" spans="1:12" ht="36.75" customHeight="1" x14ac:dyDescent="0.2">
      <c r="A86" s="5"/>
      <c r="B86" s="7" t="s">
        <v>18</v>
      </c>
      <c r="C86" s="12" t="s">
        <v>185</v>
      </c>
      <c r="D86" s="7" t="s">
        <v>186</v>
      </c>
      <c r="E86" s="9" t="s">
        <v>57</v>
      </c>
      <c r="F86" s="10">
        <v>1777</v>
      </c>
      <c r="G86" s="10">
        <v>1809</v>
      </c>
      <c r="H86" s="10">
        <v>1791</v>
      </c>
      <c r="I86" s="10">
        <v>1791</v>
      </c>
      <c r="J86" s="10">
        <v>1798</v>
      </c>
      <c r="K86" s="10">
        <v>1726</v>
      </c>
      <c r="L86" s="11"/>
    </row>
    <row r="87" spans="1:12" ht="67.5" customHeight="1" x14ac:dyDescent="0.2">
      <c r="A87" s="5"/>
      <c r="B87" s="7" t="s">
        <v>187</v>
      </c>
      <c r="C87" s="8" t="s">
        <v>188</v>
      </c>
      <c r="D87" s="7" t="s">
        <v>189</v>
      </c>
      <c r="E87" s="9" t="s">
        <v>24</v>
      </c>
      <c r="F87" s="10">
        <v>33.82104670793472</v>
      </c>
      <c r="G87" s="10">
        <v>33.499170812603644</v>
      </c>
      <c r="H87" s="10">
        <v>33.799999999999997</v>
      </c>
      <c r="I87" s="10">
        <v>35.158013544018054</v>
      </c>
      <c r="J87" s="10">
        <v>35.472972972972968</v>
      </c>
      <c r="K87" s="10">
        <v>31.813063063063062</v>
      </c>
      <c r="L87" s="11"/>
    </row>
    <row r="88" spans="1:12" ht="57" customHeight="1" x14ac:dyDescent="0.2">
      <c r="A88" s="5"/>
      <c r="B88" s="7" t="s">
        <v>18</v>
      </c>
      <c r="C88" s="12" t="s">
        <v>190</v>
      </c>
      <c r="D88" s="7" t="s">
        <v>191</v>
      </c>
      <c r="E88" s="9" t="s">
        <v>57</v>
      </c>
      <c r="F88" s="10">
        <v>601</v>
      </c>
      <c r="G88" s="10">
        <v>606</v>
      </c>
      <c r="H88" s="10">
        <v>606</v>
      </c>
      <c r="I88" s="10">
        <v>623</v>
      </c>
      <c r="J88" s="10">
        <v>630</v>
      </c>
      <c r="K88" s="10">
        <v>565</v>
      </c>
      <c r="L88" s="11"/>
    </row>
    <row r="89" spans="1:12" ht="57" customHeight="1" x14ac:dyDescent="0.2">
      <c r="A89" s="5"/>
      <c r="B89" s="7" t="s">
        <v>18</v>
      </c>
      <c r="C89" s="12" t="s">
        <v>192</v>
      </c>
      <c r="D89" s="7" t="s">
        <v>193</v>
      </c>
      <c r="E89" s="9" t="s">
        <v>57</v>
      </c>
      <c r="F89" s="10">
        <v>1777</v>
      </c>
      <c r="G89" s="10">
        <v>1809</v>
      </c>
      <c r="H89" s="10">
        <v>1791</v>
      </c>
      <c r="I89" s="10">
        <v>1772</v>
      </c>
      <c r="J89" s="10">
        <v>1776</v>
      </c>
      <c r="K89" s="10">
        <v>1776</v>
      </c>
      <c r="L89" s="11"/>
    </row>
    <row r="90" spans="1:12" ht="46.5" customHeight="1" x14ac:dyDescent="0.2">
      <c r="A90" s="5"/>
      <c r="B90" s="7" t="s">
        <v>194</v>
      </c>
      <c r="C90" s="8" t="s">
        <v>195</v>
      </c>
      <c r="D90" s="7" t="s">
        <v>196</v>
      </c>
      <c r="E90" s="9" t="s">
        <v>197</v>
      </c>
      <c r="F90" s="10">
        <v>176.40978441127695</v>
      </c>
      <c r="G90" s="10">
        <v>204.62797125483692</v>
      </c>
      <c r="H90" s="10">
        <v>220.72314720812182</v>
      </c>
      <c r="I90" s="10">
        <v>206.86271563717301</v>
      </c>
      <c r="J90" s="10">
        <v>194.8492385786802</v>
      </c>
      <c r="K90" s="10">
        <v>200.24560810810812</v>
      </c>
      <c r="L90" s="18"/>
    </row>
    <row r="91" spans="1:12" ht="36.75" customHeight="1" x14ac:dyDescent="0.2">
      <c r="A91" s="5"/>
      <c r="B91" s="7" t="s">
        <v>18</v>
      </c>
      <c r="C91" s="12" t="s">
        <v>198</v>
      </c>
      <c r="D91" s="7" t="s">
        <v>199</v>
      </c>
      <c r="E91" s="9" t="s">
        <v>197</v>
      </c>
      <c r="F91" s="10">
        <v>319125.3</v>
      </c>
      <c r="G91" s="10">
        <v>370172</v>
      </c>
      <c r="H91" s="10">
        <v>434824.6</v>
      </c>
      <c r="I91" s="10">
        <v>371732.3</v>
      </c>
      <c r="J91" s="10">
        <v>345467.7</v>
      </c>
      <c r="K91" s="10">
        <v>355636.2</v>
      </c>
      <c r="L91" s="18"/>
    </row>
    <row r="92" spans="1:12" ht="36.75" customHeight="1" x14ac:dyDescent="0.2">
      <c r="A92" s="5"/>
      <c r="B92" s="7" t="s">
        <v>18</v>
      </c>
      <c r="C92" s="12" t="s">
        <v>200</v>
      </c>
      <c r="D92" s="7" t="s">
        <v>201</v>
      </c>
      <c r="E92" s="9" t="s">
        <v>57</v>
      </c>
      <c r="F92" s="10">
        <v>1809</v>
      </c>
      <c r="G92" s="10">
        <v>1809</v>
      </c>
      <c r="H92" s="10">
        <v>1970</v>
      </c>
      <c r="I92" s="10">
        <v>1797</v>
      </c>
      <c r="J92" s="10">
        <v>1773</v>
      </c>
      <c r="K92" s="10">
        <v>1776</v>
      </c>
      <c r="L92" s="18"/>
    </row>
    <row r="93" spans="1:12" ht="67.5" customHeight="1" x14ac:dyDescent="0.2">
      <c r="A93" s="5"/>
      <c r="B93" s="7" t="s">
        <v>202</v>
      </c>
      <c r="C93" s="8" t="s">
        <v>203</v>
      </c>
      <c r="D93" s="7" t="s">
        <v>204</v>
      </c>
      <c r="E93" s="9" t="s">
        <v>24</v>
      </c>
      <c r="F93" s="10">
        <v>42.436040044493886</v>
      </c>
      <c r="G93" s="10">
        <v>60.26936026936027</v>
      </c>
      <c r="H93" s="10">
        <v>67.400000000000006</v>
      </c>
      <c r="I93" s="10">
        <v>76.988531261561235</v>
      </c>
      <c r="J93" s="10">
        <v>78.505364409914918</v>
      </c>
      <c r="K93" s="10">
        <v>79.985201627820928</v>
      </c>
      <c r="L93" s="18"/>
    </row>
    <row r="94" spans="1:12" ht="57" customHeight="1" x14ac:dyDescent="0.2">
      <c r="A94" s="5"/>
      <c r="B94" s="7" t="s">
        <v>18</v>
      </c>
      <c r="C94" s="12" t="s">
        <v>205</v>
      </c>
      <c r="D94" s="7" t="s">
        <v>206</v>
      </c>
      <c r="E94" s="9" t="s">
        <v>57</v>
      </c>
      <c r="F94" s="10">
        <v>763</v>
      </c>
      <c r="G94" s="10">
        <v>1611</v>
      </c>
      <c r="H94" s="10">
        <v>1744</v>
      </c>
      <c r="I94" s="10">
        <v>2081</v>
      </c>
      <c r="J94" s="10">
        <v>2122</v>
      </c>
      <c r="K94" s="10">
        <v>2162</v>
      </c>
      <c r="L94" s="11"/>
    </row>
    <row r="95" spans="1:12" ht="26.25" customHeight="1" x14ac:dyDescent="0.2">
      <c r="A95" s="5"/>
      <c r="B95" s="7" t="s">
        <v>18</v>
      </c>
      <c r="C95" s="12" t="s">
        <v>207</v>
      </c>
      <c r="D95" s="7" t="s">
        <v>208</v>
      </c>
      <c r="E95" s="9" t="s">
        <v>57</v>
      </c>
      <c r="F95" s="10">
        <v>1798</v>
      </c>
      <c r="G95" s="10">
        <v>2673</v>
      </c>
      <c r="H95" s="10">
        <v>2584</v>
      </c>
      <c r="I95" s="10">
        <v>2703</v>
      </c>
      <c r="J95" s="10">
        <v>2703</v>
      </c>
      <c r="K95" s="10">
        <v>2703</v>
      </c>
      <c r="L95" s="11"/>
    </row>
    <row r="96" spans="1:12" ht="15.75" customHeight="1" x14ac:dyDescent="0.2">
      <c r="A96" s="5"/>
      <c r="B96" s="19" t="s">
        <v>209</v>
      </c>
      <c r="C96" s="20" t="s">
        <v>209</v>
      </c>
      <c r="D96" s="20" t="s">
        <v>209</v>
      </c>
      <c r="E96" s="20" t="s">
        <v>209</v>
      </c>
      <c r="F96" s="20" t="s">
        <v>209</v>
      </c>
      <c r="G96" s="20" t="s">
        <v>209</v>
      </c>
      <c r="H96" s="20" t="s">
        <v>209</v>
      </c>
      <c r="I96" s="20" t="s">
        <v>209</v>
      </c>
      <c r="J96" s="20" t="s">
        <v>209</v>
      </c>
      <c r="K96" s="20" t="s">
        <v>209</v>
      </c>
      <c r="L96" s="20" t="s">
        <v>209</v>
      </c>
    </row>
    <row r="97" spans="1:12" ht="36.75" customHeight="1" x14ac:dyDescent="0.2">
      <c r="A97" s="5"/>
      <c r="B97" s="7" t="s">
        <v>210</v>
      </c>
      <c r="C97" s="8" t="s">
        <v>211</v>
      </c>
      <c r="D97" s="7" t="s">
        <v>211</v>
      </c>
      <c r="E97" s="9" t="s">
        <v>18</v>
      </c>
      <c r="F97" s="10"/>
      <c r="G97" s="10"/>
      <c r="H97" s="10"/>
      <c r="I97" s="10"/>
      <c r="J97" s="10"/>
      <c r="K97" s="10"/>
      <c r="L97" s="11"/>
    </row>
    <row r="98" spans="1:12" ht="15.75" customHeight="1" x14ac:dyDescent="0.2">
      <c r="A98" s="5"/>
      <c r="B98" s="7" t="s">
        <v>18</v>
      </c>
      <c r="C98" s="12" t="s">
        <v>212</v>
      </c>
      <c r="D98" s="7" t="s">
        <v>213</v>
      </c>
      <c r="E98" s="9" t="s">
        <v>24</v>
      </c>
      <c r="F98" s="10">
        <v>109.09090909090908</v>
      </c>
      <c r="G98" s="10">
        <v>109.09090909090908</v>
      </c>
      <c r="H98" s="10" t="s">
        <v>376</v>
      </c>
      <c r="I98" s="10">
        <v>109.09090909090908</v>
      </c>
      <c r="J98" s="10">
        <v>109.09090909090908</v>
      </c>
      <c r="K98" s="10">
        <v>109.09090909090908</v>
      </c>
      <c r="L98" s="11"/>
    </row>
    <row r="99" spans="1:12" ht="26.25" customHeight="1" x14ac:dyDescent="0.2">
      <c r="A99" s="5"/>
      <c r="B99" s="7" t="s">
        <v>18</v>
      </c>
      <c r="C99" s="13" t="s">
        <v>214</v>
      </c>
      <c r="D99" s="7" t="s">
        <v>215</v>
      </c>
      <c r="E99" s="9" t="s">
        <v>17</v>
      </c>
      <c r="F99" s="10">
        <v>12</v>
      </c>
      <c r="G99" s="10">
        <v>12</v>
      </c>
      <c r="H99" s="10" t="s">
        <v>377</v>
      </c>
      <c r="I99" s="10">
        <v>12</v>
      </c>
      <c r="J99" s="10">
        <v>12</v>
      </c>
      <c r="K99" s="10">
        <v>12</v>
      </c>
      <c r="L99" s="11"/>
    </row>
    <row r="100" spans="1:12" ht="26.25" customHeight="1" x14ac:dyDescent="0.2">
      <c r="A100" s="5"/>
      <c r="B100" s="7" t="s">
        <v>18</v>
      </c>
      <c r="C100" s="13" t="s">
        <v>216</v>
      </c>
      <c r="D100" s="7" t="s">
        <v>217</v>
      </c>
      <c r="E100" s="9" t="s">
        <v>17</v>
      </c>
      <c r="F100" s="10">
        <v>11</v>
      </c>
      <c r="G100" s="10">
        <v>11</v>
      </c>
      <c r="H100" s="10" t="s">
        <v>378</v>
      </c>
      <c r="I100" s="10">
        <v>11</v>
      </c>
      <c r="J100" s="10">
        <v>11</v>
      </c>
      <c r="K100" s="10">
        <v>11</v>
      </c>
      <c r="L100" s="11"/>
    </row>
    <row r="101" spans="1:12" ht="15.75" customHeight="1" x14ac:dyDescent="0.2">
      <c r="A101" s="5"/>
      <c r="B101" s="7" t="s">
        <v>18</v>
      </c>
      <c r="C101" s="12" t="s">
        <v>218</v>
      </c>
      <c r="D101" s="7" t="s">
        <v>219</v>
      </c>
      <c r="E101" s="9" t="s">
        <v>24</v>
      </c>
      <c r="F101" s="10">
        <v>145.45454545454547</v>
      </c>
      <c r="G101" s="10">
        <v>154.54545454545453</v>
      </c>
      <c r="H101" s="10" t="s">
        <v>379</v>
      </c>
      <c r="I101" s="10">
        <v>154.54545454545453</v>
      </c>
      <c r="J101" s="10">
        <v>154.54545454545453</v>
      </c>
      <c r="K101" s="10">
        <v>154.54545454545453</v>
      </c>
      <c r="L101" s="11"/>
    </row>
    <row r="102" spans="1:12" ht="24" customHeight="1" x14ac:dyDescent="0.2">
      <c r="A102" s="5"/>
      <c r="B102" s="7" t="s">
        <v>18</v>
      </c>
      <c r="C102" s="13" t="s">
        <v>220</v>
      </c>
      <c r="D102" s="7" t="s">
        <v>221</v>
      </c>
      <c r="E102" s="9" t="s">
        <v>17</v>
      </c>
      <c r="F102" s="10">
        <v>16</v>
      </c>
      <c r="G102" s="10">
        <v>17</v>
      </c>
      <c r="H102" s="10" t="s">
        <v>380</v>
      </c>
      <c r="I102" s="10">
        <v>17</v>
      </c>
      <c r="J102" s="10">
        <v>17</v>
      </c>
      <c r="K102" s="10">
        <v>17</v>
      </c>
      <c r="L102" s="11"/>
    </row>
    <row r="103" spans="1:12" ht="15.75" customHeight="1" x14ac:dyDescent="0.2">
      <c r="A103" s="5"/>
      <c r="B103" s="7" t="s">
        <v>18</v>
      </c>
      <c r="C103" s="13" t="s">
        <v>222</v>
      </c>
      <c r="D103" s="7" t="s">
        <v>223</v>
      </c>
      <c r="E103" s="9" t="s">
        <v>17</v>
      </c>
      <c r="F103" s="10">
        <v>11</v>
      </c>
      <c r="G103" s="10">
        <v>11</v>
      </c>
      <c r="H103" s="10" t="s">
        <v>378</v>
      </c>
      <c r="I103" s="10">
        <v>11</v>
      </c>
      <c r="J103" s="10">
        <v>11</v>
      </c>
      <c r="K103" s="10">
        <v>11</v>
      </c>
      <c r="L103" s="11"/>
    </row>
    <row r="104" spans="1:12" ht="15.75" customHeight="1" x14ac:dyDescent="0.2">
      <c r="A104" s="5"/>
      <c r="B104" s="7" t="s">
        <v>18</v>
      </c>
      <c r="C104" s="12" t="s">
        <v>224</v>
      </c>
      <c r="D104" s="7" t="s">
        <v>225</v>
      </c>
      <c r="E104" s="9" t="s">
        <v>24</v>
      </c>
      <c r="F104" s="10">
        <v>0</v>
      </c>
      <c r="G104" s="10">
        <v>0</v>
      </c>
      <c r="H104" s="10" t="s">
        <v>381</v>
      </c>
      <c r="I104" s="10">
        <v>0</v>
      </c>
      <c r="J104" s="10">
        <v>0</v>
      </c>
      <c r="K104" s="10">
        <v>0</v>
      </c>
      <c r="L104" s="11"/>
    </row>
    <row r="105" spans="1:12" ht="15.75" customHeight="1" x14ac:dyDescent="0.2">
      <c r="A105" s="5"/>
      <c r="B105" s="7" t="s">
        <v>18</v>
      </c>
      <c r="C105" s="13" t="s">
        <v>226</v>
      </c>
      <c r="D105" s="7" t="s">
        <v>227</v>
      </c>
      <c r="E105" s="9" t="s">
        <v>17</v>
      </c>
      <c r="F105" s="10">
        <v>0</v>
      </c>
      <c r="G105" s="10">
        <v>0</v>
      </c>
      <c r="H105" s="10" t="s">
        <v>381</v>
      </c>
      <c r="I105" s="10">
        <v>0</v>
      </c>
      <c r="J105" s="10">
        <v>0</v>
      </c>
      <c r="K105" s="10">
        <v>0</v>
      </c>
      <c r="L105" s="11"/>
    </row>
    <row r="106" spans="1:12" ht="26.25" customHeight="1" x14ac:dyDescent="0.2">
      <c r="A106" s="5"/>
      <c r="B106" s="7" t="s">
        <v>18</v>
      </c>
      <c r="C106" s="13" t="s">
        <v>228</v>
      </c>
      <c r="D106" s="7" t="s">
        <v>229</v>
      </c>
      <c r="E106" s="9" t="s">
        <v>17</v>
      </c>
      <c r="F106" s="10">
        <v>0</v>
      </c>
      <c r="G106" s="10">
        <v>0</v>
      </c>
      <c r="H106" s="10" t="s">
        <v>381</v>
      </c>
      <c r="I106" s="10">
        <v>0</v>
      </c>
      <c r="J106" s="10">
        <v>0</v>
      </c>
      <c r="K106" s="10">
        <v>0</v>
      </c>
      <c r="L106" s="11"/>
    </row>
    <row r="107" spans="1:12" ht="57" customHeight="1" x14ac:dyDescent="0.2">
      <c r="A107" s="5"/>
      <c r="B107" s="7" t="s">
        <v>230</v>
      </c>
      <c r="C107" s="8" t="s">
        <v>231</v>
      </c>
      <c r="D107" s="7" t="s">
        <v>232</v>
      </c>
      <c r="E107" s="9" t="s">
        <v>24</v>
      </c>
      <c r="F107" s="10">
        <v>6.8965517241379288</v>
      </c>
      <c r="G107" s="10">
        <v>6.666666666666667</v>
      </c>
      <c r="H107" s="10">
        <v>10</v>
      </c>
      <c r="I107" s="10">
        <v>6.666666666666667</v>
      </c>
      <c r="J107" s="10">
        <v>3.3333333333333335</v>
      </c>
      <c r="K107" s="10">
        <v>3.3333333333333335</v>
      </c>
      <c r="L107" s="11"/>
    </row>
    <row r="108" spans="1:12" ht="46.5" customHeight="1" x14ac:dyDescent="0.2">
      <c r="A108" s="5"/>
      <c r="B108" s="7" t="s">
        <v>18</v>
      </c>
      <c r="C108" s="12" t="s">
        <v>233</v>
      </c>
      <c r="D108" s="7" t="s">
        <v>234</v>
      </c>
      <c r="E108" s="9" t="s">
        <v>17</v>
      </c>
      <c r="F108" s="10">
        <v>2</v>
      </c>
      <c r="G108" s="10">
        <v>2</v>
      </c>
      <c r="H108" s="10" t="s">
        <v>382</v>
      </c>
      <c r="I108" s="10">
        <v>2</v>
      </c>
      <c r="J108" s="10">
        <v>1</v>
      </c>
      <c r="K108" s="10">
        <v>1</v>
      </c>
      <c r="L108" s="11"/>
    </row>
    <row r="109" spans="1:12" ht="26.25" customHeight="1" x14ac:dyDescent="0.2">
      <c r="A109" s="5"/>
      <c r="B109" s="7" t="s">
        <v>18</v>
      </c>
      <c r="C109" s="12" t="s">
        <v>235</v>
      </c>
      <c r="D109" s="7" t="s">
        <v>236</v>
      </c>
      <c r="E109" s="9" t="s">
        <v>17</v>
      </c>
      <c r="F109" s="10">
        <v>29</v>
      </c>
      <c r="G109" s="10">
        <v>30</v>
      </c>
      <c r="H109" s="10" t="s">
        <v>383</v>
      </c>
      <c r="I109" s="10">
        <v>30</v>
      </c>
      <c r="J109" s="10">
        <v>30</v>
      </c>
      <c r="K109" s="10">
        <v>30</v>
      </c>
      <c r="L109" s="11"/>
    </row>
    <row r="110" spans="1:12" ht="67.5" customHeight="1" x14ac:dyDescent="0.2">
      <c r="A110" s="5"/>
      <c r="B110" s="7" t="s">
        <v>237</v>
      </c>
      <c r="C110" s="8" t="s">
        <v>238</v>
      </c>
      <c r="D110" s="7" t="s">
        <v>239</v>
      </c>
      <c r="E110" s="9" t="s">
        <v>24</v>
      </c>
      <c r="F110" s="10">
        <v>0</v>
      </c>
      <c r="G110" s="10">
        <v>0</v>
      </c>
      <c r="H110" s="10" t="s">
        <v>381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240</v>
      </c>
      <c r="D111" s="7" t="s">
        <v>241</v>
      </c>
      <c r="E111" s="9" t="s">
        <v>17</v>
      </c>
      <c r="F111" s="10">
        <v>0</v>
      </c>
      <c r="G111" s="10">
        <v>0</v>
      </c>
      <c r="H111" s="10" t="s">
        <v>381</v>
      </c>
      <c r="I111" s="10">
        <v>0</v>
      </c>
      <c r="J111" s="10">
        <v>0</v>
      </c>
      <c r="K111" s="10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242</v>
      </c>
      <c r="D112" s="7" t="s">
        <v>243</v>
      </c>
      <c r="E112" s="9" t="s">
        <v>17</v>
      </c>
      <c r="F112" s="10">
        <v>0</v>
      </c>
      <c r="G112" s="10">
        <v>0</v>
      </c>
      <c r="H112" s="10" t="s">
        <v>381</v>
      </c>
      <c r="I112" s="10">
        <v>0</v>
      </c>
      <c r="J112" s="10">
        <v>0</v>
      </c>
      <c r="K112" s="10">
        <v>0</v>
      </c>
      <c r="L112" s="11"/>
    </row>
    <row r="113" spans="1:12" ht="15.75" customHeight="1" x14ac:dyDescent="0.2">
      <c r="A113" s="5"/>
      <c r="B113" s="19" t="s">
        <v>244</v>
      </c>
      <c r="C113" s="20" t="s">
        <v>244</v>
      </c>
      <c r="D113" s="20" t="s">
        <v>244</v>
      </c>
      <c r="E113" s="20" t="s">
        <v>244</v>
      </c>
      <c r="F113" s="20" t="s">
        <v>244</v>
      </c>
      <c r="G113" s="20" t="s">
        <v>244</v>
      </c>
      <c r="H113" s="20" t="s">
        <v>244</v>
      </c>
      <c r="I113" s="20" t="s">
        <v>244</v>
      </c>
      <c r="J113" s="20" t="s">
        <v>244</v>
      </c>
      <c r="K113" s="20" t="s">
        <v>244</v>
      </c>
      <c r="L113" s="20" t="s">
        <v>244</v>
      </c>
    </row>
    <row r="114" spans="1:12" ht="36.75" customHeight="1" x14ac:dyDescent="0.2">
      <c r="A114" s="5"/>
      <c r="B114" s="7" t="s">
        <v>245</v>
      </c>
      <c r="C114" s="8" t="s">
        <v>246</v>
      </c>
      <c r="D114" s="7" t="s">
        <v>247</v>
      </c>
      <c r="E114" s="9" t="s">
        <v>24</v>
      </c>
      <c r="F114" s="10">
        <v>39.882541377469302</v>
      </c>
      <c r="G114" s="10">
        <v>44.397350993377486</v>
      </c>
      <c r="H114" s="10">
        <v>48.7</v>
      </c>
      <c r="I114" s="10">
        <f>I115/I116*100</f>
        <v>49.006010171058719</v>
      </c>
      <c r="J114" s="10">
        <f t="shared" ref="J114:K114" si="4">J115/J116*100</f>
        <v>49.343200740055501</v>
      </c>
      <c r="K114" s="10">
        <f t="shared" si="4"/>
        <v>50.846830171217029</v>
      </c>
      <c r="L114" s="11"/>
    </row>
    <row r="115" spans="1:12" ht="36.75" customHeight="1" x14ac:dyDescent="0.2">
      <c r="A115" s="5"/>
      <c r="B115" s="7" t="s">
        <v>18</v>
      </c>
      <c r="C115" s="12" t="s">
        <v>248</v>
      </c>
      <c r="D115" s="7" t="s">
        <v>249</v>
      </c>
      <c r="E115" s="9" t="s">
        <v>57</v>
      </c>
      <c r="F115" s="10">
        <v>4482</v>
      </c>
      <c r="G115" s="10">
        <v>5028</v>
      </c>
      <c r="H115" s="10">
        <v>5269</v>
      </c>
      <c r="I115" s="10">
        <v>5300</v>
      </c>
      <c r="J115" s="10">
        <v>5334</v>
      </c>
      <c r="K115" s="10">
        <v>5494</v>
      </c>
      <c r="L115" s="11"/>
    </row>
    <row r="116" spans="1:12" ht="15.75" customHeight="1" x14ac:dyDescent="0.2">
      <c r="A116" s="5"/>
      <c r="B116" s="7" t="s">
        <v>18</v>
      </c>
      <c r="C116" s="12" t="s">
        <v>250</v>
      </c>
      <c r="D116" s="7" t="s">
        <v>251</v>
      </c>
      <c r="E116" s="9" t="s">
        <v>57</v>
      </c>
      <c r="F116" s="10">
        <v>11238</v>
      </c>
      <c r="G116" s="10">
        <v>11325</v>
      </c>
      <c r="H116" s="10">
        <v>10819</v>
      </c>
      <c r="I116" s="10">
        <v>10815</v>
      </c>
      <c r="J116" s="10">
        <v>10810</v>
      </c>
      <c r="K116" s="10">
        <v>10805</v>
      </c>
      <c r="L116" s="11"/>
    </row>
    <row r="117" spans="1:12" ht="36.75" customHeight="1" x14ac:dyDescent="0.2">
      <c r="A117" s="5"/>
      <c r="B117" s="7" t="s">
        <v>252</v>
      </c>
      <c r="C117" s="8" t="s">
        <v>253</v>
      </c>
      <c r="D117" s="7" t="s">
        <v>254</v>
      </c>
      <c r="E117" s="9" t="s">
        <v>255</v>
      </c>
      <c r="F117" s="10">
        <v>40.6</v>
      </c>
      <c r="G117" s="10">
        <v>73.510000000000005</v>
      </c>
      <c r="H117" s="10">
        <v>75</v>
      </c>
      <c r="I117" s="10">
        <v>77</v>
      </c>
      <c r="J117" s="10">
        <v>78</v>
      </c>
      <c r="K117" s="10">
        <v>80</v>
      </c>
      <c r="L117" s="11"/>
    </row>
    <row r="118" spans="1:12" ht="15.75" customHeight="1" x14ac:dyDescent="0.2">
      <c r="A118" s="5"/>
      <c r="B118" s="19" t="s">
        <v>256</v>
      </c>
      <c r="C118" s="20" t="s">
        <v>256</v>
      </c>
      <c r="D118" s="20" t="s">
        <v>256</v>
      </c>
      <c r="E118" s="20" t="s">
        <v>256</v>
      </c>
      <c r="F118" s="20" t="s">
        <v>256</v>
      </c>
      <c r="G118" s="20" t="s">
        <v>256</v>
      </c>
      <c r="H118" s="20" t="s">
        <v>256</v>
      </c>
      <c r="I118" s="20" t="s">
        <v>256</v>
      </c>
      <c r="J118" s="20" t="s">
        <v>256</v>
      </c>
      <c r="K118" s="20" t="s">
        <v>256</v>
      </c>
      <c r="L118" s="20" t="s">
        <v>256</v>
      </c>
    </row>
    <row r="119" spans="1:12" ht="36.75" customHeight="1" x14ac:dyDescent="0.2">
      <c r="A119" s="5"/>
      <c r="B119" s="7" t="s">
        <v>257</v>
      </c>
      <c r="C119" s="8" t="s">
        <v>258</v>
      </c>
      <c r="D119" s="7" t="s">
        <v>259</v>
      </c>
      <c r="E119" s="9" t="s">
        <v>260</v>
      </c>
      <c r="F119" s="10">
        <v>26.7</v>
      </c>
      <c r="G119" s="10">
        <v>27.9</v>
      </c>
      <c r="H119" s="10">
        <v>28.03</v>
      </c>
      <c r="I119" s="10">
        <v>27.9</v>
      </c>
      <c r="J119" s="10">
        <v>28</v>
      </c>
      <c r="K119" s="10">
        <v>28.1</v>
      </c>
      <c r="L119" s="11"/>
    </row>
    <row r="120" spans="1:12" ht="15.75" customHeight="1" x14ac:dyDescent="0.2">
      <c r="A120" s="5"/>
      <c r="B120" s="7" t="s">
        <v>18</v>
      </c>
      <c r="C120" s="12" t="s">
        <v>261</v>
      </c>
      <c r="D120" s="7" t="s">
        <v>262</v>
      </c>
      <c r="E120" s="9" t="s">
        <v>263</v>
      </c>
      <c r="F120" s="14">
        <v>0.5</v>
      </c>
      <c r="G120" s="14">
        <v>0.3</v>
      </c>
      <c r="H120" s="14">
        <f>5513/11443</f>
        <v>0.48177925369221358</v>
      </c>
      <c r="I120" s="14">
        <v>0.32999999999999996</v>
      </c>
      <c r="J120" s="14">
        <v>0.35</v>
      </c>
      <c r="K120" s="14">
        <v>0.35</v>
      </c>
      <c r="L120" s="11"/>
    </row>
    <row r="121" spans="1:12" ht="36.75" customHeight="1" x14ac:dyDescent="0.2">
      <c r="A121" s="5"/>
      <c r="B121" s="7" t="s">
        <v>264</v>
      </c>
      <c r="C121" s="8" t="s">
        <v>265</v>
      </c>
      <c r="D121" s="7" t="s">
        <v>266</v>
      </c>
      <c r="E121" s="9" t="s">
        <v>34</v>
      </c>
      <c r="F121" s="10">
        <v>0.39264828738509988</v>
      </c>
      <c r="G121" s="10">
        <v>1.4782608695651998</v>
      </c>
      <c r="H121" s="10">
        <f>H122/11443*10000</f>
        <v>2.2808704011185879</v>
      </c>
      <c r="I121" s="10">
        <v>0.52173913043480002</v>
      </c>
      <c r="J121" s="10">
        <v>0.60869565217389998</v>
      </c>
      <c r="K121" s="10">
        <v>0.71304347826089987</v>
      </c>
      <c r="L121" s="11"/>
    </row>
    <row r="122" spans="1:12" ht="26.25" customHeight="1" x14ac:dyDescent="0.2">
      <c r="A122" s="5"/>
      <c r="B122" s="7" t="s">
        <v>18</v>
      </c>
      <c r="C122" s="12" t="s">
        <v>267</v>
      </c>
      <c r="D122" s="7" t="s">
        <v>268</v>
      </c>
      <c r="E122" s="9" t="s">
        <v>34</v>
      </c>
      <c r="F122" s="10">
        <v>0.47000000000000003</v>
      </c>
      <c r="G122" s="10">
        <v>1.7000000000000002</v>
      </c>
      <c r="H122" s="10">
        <v>2.61</v>
      </c>
      <c r="I122" s="10">
        <v>0.6</v>
      </c>
      <c r="J122" s="10">
        <v>0.70000000000000007</v>
      </c>
      <c r="K122" s="10">
        <v>0.82000000000000006</v>
      </c>
      <c r="L122" s="11"/>
    </row>
    <row r="123" spans="1:12" ht="67.5" customHeight="1" x14ac:dyDescent="0.2">
      <c r="A123" s="5"/>
      <c r="B123" s="7" t="s">
        <v>18</v>
      </c>
      <c r="C123" s="12" t="s">
        <v>269</v>
      </c>
      <c r="D123" s="7" t="s">
        <v>270</v>
      </c>
      <c r="E123" s="9" t="s">
        <v>34</v>
      </c>
      <c r="F123" s="10">
        <v>0.38429406850460002</v>
      </c>
      <c r="G123" s="10">
        <v>1.4782608695651998</v>
      </c>
      <c r="H123" s="10">
        <v>1.4</v>
      </c>
      <c r="I123" s="10">
        <v>0.43478260869570018</v>
      </c>
      <c r="J123" s="10">
        <v>0.52173913043480002</v>
      </c>
      <c r="K123" s="10">
        <v>0.62608695652170032</v>
      </c>
      <c r="L123" s="11"/>
    </row>
    <row r="124" spans="1:12" ht="57" customHeight="1" x14ac:dyDescent="0.2">
      <c r="A124" s="5"/>
      <c r="B124" s="7" t="s">
        <v>18</v>
      </c>
      <c r="C124" s="13" t="s">
        <v>271</v>
      </c>
      <c r="D124" s="7" t="s">
        <v>272</v>
      </c>
      <c r="E124" s="9" t="s">
        <v>34</v>
      </c>
      <c r="F124" s="10">
        <v>0.46</v>
      </c>
      <c r="G124" s="10">
        <v>1.7000000000000002</v>
      </c>
      <c r="H124" s="10">
        <v>2.61</v>
      </c>
      <c r="I124" s="10">
        <v>0.5</v>
      </c>
      <c r="J124" s="10">
        <v>0.6</v>
      </c>
      <c r="K124" s="10">
        <v>0.72000000000000008</v>
      </c>
      <c r="L124" s="11"/>
    </row>
    <row r="125" spans="1:12" ht="78" customHeight="1" x14ac:dyDescent="0.2">
      <c r="A125" s="5"/>
      <c r="B125" s="7" t="s">
        <v>273</v>
      </c>
      <c r="C125" s="8" t="s">
        <v>274</v>
      </c>
      <c r="D125" s="7" t="s">
        <v>274</v>
      </c>
      <c r="E125" s="9" t="s">
        <v>18</v>
      </c>
      <c r="F125" s="10"/>
      <c r="G125" s="10"/>
      <c r="H125" s="10"/>
      <c r="I125" s="10"/>
      <c r="J125" s="10"/>
      <c r="K125" s="10"/>
      <c r="L125" s="11"/>
    </row>
    <row r="126" spans="1:12" ht="26.25" customHeight="1" x14ac:dyDescent="0.2">
      <c r="A126" s="5"/>
      <c r="B126" s="7" t="s">
        <v>18</v>
      </c>
      <c r="C126" s="12" t="s">
        <v>275</v>
      </c>
      <c r="D126" s="7" t="s">
        <v>276</v>
      </c>
      <c r="E126" s="9" t="s">
        <v>260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277</v>
      </c>
      <c r="D127" s="7" t="s">
        <v>278</v>
      </c>
      <c r="E127" s="9" t="s">
        <v>260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1"/>
    </row>
    <row r="128" spans="1:12" ht="15.75" customHeight="1" x14ac:dyDescent="0.2">
      <c r="A128" s="5"/>
      <c r="B128" s="19" t="s">
        <v>279</v>
      </c>
      <c r="C128" s="20" t="s">
        <v>279</v>
      </c>
      <c r="D128" s="20" t="s">
        <v>279</v>
      </c>
      <c r="E128" s="20" t="s">
        <v>279</v>
      </c>
      <c r="F128" s="20" t="s">
        <v>279</v>
      </c>
      <c r="G128" s="20" t="s">
        <v>279</v>
      </c>
      <c r="H128" s="20" t="s">
        <v>279</v>
      </c>
      <c r="I128" s="20" t="s">
        <v>279</v>
      </c>
      <c r="J128" s="20" t="s">
        <v>279</v>
      </c>
      <c r="K128" s="20" t="s">
        <v>279</v>
      </c>
      <c r="L128" s="20" t="s">
        <v>279</v>
      </c>
    </row>
    <row r="129" spans="1:12" ht="78" customHeight="1" x14ac:dyDescent="0.2">
      <c r="A129" s="5"/>
      <c r="B129" s="7" t="s">
        <v>280</v>
      </c>
      <c r="C129" s="8" t="s">
        <v>281</v>
      </c>
      <c r="D129" s="7" t="s">
        <v>282</v>
      </c>
      <c r="E129" s="9" t="s">
        <v>24</v>
      </c>
      <c r="F129" s="10">
        <v>88.461538461538453</v>
      </c>
      <c r="G129" s="10">
        <v>88.461538461538453</v>
      </c>
      <c r="H129" s="10">
        <v>96.15384615384616</v>
      </c>
      <c r="I129" s="10">
        <v>90.384615384615387</v>
      </c>
      <c r="J129" s="10">
        <v>90.384615384615387</v>
      </c>
      <c r="K129" s="10">
        <v>92.307692307692307</v>
      </c>
      <c r="L129" s="11"/>
    </row>
    <row r="130" spans="1:12" ht="46.5" customHeight="1" x14ac:dyDescent="0.2">
      <c r="A130" s="5"/>
      <c r="B130" s="7" t="s">
        <v>18</v>
      </c>
      <c r="C130" s="12" t="s">
        <v>283</v>
      </c>
      <c r="D130" s="7" t="s">
        <v>284</v>
      </c>
      <c r="E130" s="9" t="s">
        <v>17</v>
      </c>
      <c r="F130" s="10">
        <v>46</v>
      </c>
      <c r="G130" s="10">
        <v>46</v>
      </c>
      <c r="H130" s="10">
        <v>50</v>
      </c>
      <c r="I130" s="10">
        <v>47</v>
      </c>
      <c r="J130" s="10">
        <v>47</v>
      </c>
      <c r="K130" s="10">
        <v>48</v>
      </c>
      <c r="L130" s="11"/>
    </row>
    <row r="131" spans="1:12" ht="36.75" customHeight="1" x14ac:dyDescent="0.2">
      <c r="A131" s="5"/>
      <c r="B131" s="7" t="s">
        <v>18</v>
      </c>
      <c r="C131" s="12" t="s">
        <v>285</v>
      </c>
      <c r="D131" s="7" t="s">
        <v>286</v>
      </c>
      <c r="E131" s="9" t="s">
        <v>17</v>
      </c>
      <c r="F131" s="10">
        <v>52</v>
      </c>
      <c r="G131" s="10">
        <v>52</v>
      </c>
      <c r="H131" s="10">
        <v>52</v>
      </c>
      <c r="I131" s="10">
        <v>52</v>
      </c>
      <c r="J131" s="10">
        <v>52</v>
      </c>
      <c r="K131" s="10">
        <v>52</v>
      </c>
      <c r="L131" s="11"/>
    </row>
    <row r="132" spans="1:12" ht="171" customHeight="1" x14ac:dyDescent="0.2">
      <c r="A132" s="5"/>
      <c r="B132" s="7" t="s">
        <v>287</v>
      </c>
      <c r="C132" s="8" t="s">
        <v>288</v>
      </c>
      <c r="D132" s="7" t="s">
        <v>289</v>
      </c>
      <c r="E132" s="9" t="s">
        <v>24</v>
      </c>
      <c r="F132" s="10">
        <v>72.727272727272734</v>
      </c>
      <c r="G132" s="10">
        <v>72.727272727272734</v>
      </c>
      <c r="H132" s="10">
        <v>72.73</v>
      </c>
      <c r="I132" s="10">
        <v>72.727272727272734</v>
      </c>
      <c r="J132" s="10">
        <v>72.727272727272734</v>
      </c>
      <c r="K132" s="10">
        <v>72.727272727272734</v>
      </c>
      <c r="L132" s="11"/>
    </row>
    <row r="133" spans="1:12" ht="140.25" customHeight="1" x14ac:dyDescent="0.2">
      <c r="A133" s="5"/>
      <c r="B133" s="7" t="s">
        <v>18</v>
      </c>
      <c r="C133" s="12" t="s">
        <v>290</v>
      </c>
      <c r="D133" s="7" t="s">
        <v>291</v>
      </c>
      <c r="E133" s="9" t="s">
        <v>17</v>
      </c>
      <c r="F133" s="10">
        <v>8</v>
      </c>
      <c r="G133" s="10">
        <v>8</v>
      </c>
      <c r="H133" s="10">
        <v>8</v>
      </c>
      <c r="I133" s="10">
        <v>8</v>
      </c>
      <c r="J133" s="10">
        <v>8</v>
      </c>
      <c r="K133" s="10">
        <v>8</v>
      </c>
      <c r="L133" s="11"/>
    </row>
    <row r="134" spans="1:12" ht="46.5" customHeight="1" x14ac:dyDescent="0.2">
      <c r="A134" s="5"/>
      <c r="B134" s="7" t="s">
        <v>18</v>
      </c>
      <c r="C134" s="12" t="s">
        <v>292</v>
      </c>
      <c r="D134" s="7" t="s">
        <v>293</v>
      </c>
      <c r="E134" s="9" t="s">
        <v>17</v>
      </c>
      <c r="F134" s="10">
        <v>11</v>
      </c>
      <c r="G134" s="10">
        <v>11</v>
      </c>
      <c r="H134" s="10">
        <v>11</v>
      </c>
      <c r="I134" s="10">
        <v>11</v>
      </c>
      <c r="J134" s="10">
        <v>11</v>
      </c>
      <c r="K134" s="10">
        <v>11</v>
      </c>
      <c r="L134" s="11"/>
    </row>
    <row r="135" spans="1:12" ht="46.5" customHeight="1" x14ac:dyDescent="0.2">
      <c r="A135" s="5"/>
      <c r="B135" s="7" t="s">
        <v>294</v>
      </c>
      <c r="C135" s="8" t="s">
        <v>295</v>
      </c>
      <c r="D135" s="7" t="s">
        <v>296</v>
      </c>
      <c r="E135" s="9" t="s">
        <v>24</v>
      </c>
      <c r="F135" s="10">
        <v>50.179468772433601</v>
      </c>
      <c r="G135" s="17">
        <v>53.912419239052397</v>
      </c>
      <c r="H135" s="17">
        <v>53.912419239052397</v>
      </c>
      <c r="I135" s="17">
        <v>53.912419239052397</v>
      </c>
      <c r="J135" s="17">
        <v>53.912419239052397</v>
      </c>
      <c r="K135" s="17">
        <v>53.912419239052397</v>
      </c>
      <c r="L135" s="11"/>
    </row>
    <row r="136" spans="1:12" ht="98.25" customHeight="1" x14ac:dyDescent="0.2">
      <c r="A136" s="5"/>
      <c r="B136" s="7" t="s">
        <v>18</v>
      </c>
      <c r="C136" s="12" t="s">
        <v>297</v>
      </c>
      <c r="D136" s="7" t="s">
        <v>298</v>
      </c>
      <c r="E136" s="9" t="s">
        <v>17</v>
      </c>
      <c r="F136" s="10">
        <v>699</v>
      </c>
      <c r="G136" s="17">
        <v>751</v>
      </c>
      <c r="H136" s="17">
        <v>751</v>
      </c>
      <c r="I136" s="17">
        <v>751</v>
      </c>
      <c r="J136" s="17">
        <v>751</v>
      </c>
      <c r="K136" s="17">
        <v>751</v>
      </c>
      <c r="L136" s="11"/>
    </row>
    <row r="137" spans="1:12" ht="26.25" customHeight="1" x14ac:dyDescent="0.2">
      <c r="A137" s="5"/>
      <c r="B137" s="7" t="s">
        <v>18</v>
      </c>
      <c r="C137" s="12" t="s">
        <v>299</v>
      </c>
      <c r="D137" s="7" t="s">
        <v>300</v>
      </c>
      <c r="E137" s="9" t="s">
        <v>17</v>
      </c>
      <c r="F137" s="10">
        <v>1393</v>
      </c>
      <c r="G137" s="10">
        <v>1393</v>
      </c>
      <c r="H137" s="10">
        <v>1393</v>
      </c>
      <c r="I137" s="10">
        <v>1393</v>
      </c>
      <c r="J137" s="10">
        <v>1393</v>
      </c>
      <c r="K137" s="10">
        <v>1393</v>
      </c>
      <c r="L137" s="11"/>
    </row>
    <row r="138" spans="1:12" ht="57" customHeight="1" x14ac:dyDescent="0.2">
      <c r="A138" s="5"/>
      <c r="B138" s="7" t="s">
        <v>301</v>
      </c>
      <c r="C138" s="8" t="s">
        <v>302</v>
      </c>
      <c r="D138" s="7" t="s">
        <v>303</v>
      </c>
      <c r="E138" s="9" t="s">
        <v>24</v>
      </c>
      <c r="F138" s="10">
        <v>18.974358974358974</v>
      </c>
      <c r="G138" s="10">
        <v>11.258278145695362</v>
      </c>
      <c r="H138" s="10">
        <v>17.93</v>
      </c>
      <c r="I138" s="10">
        <f t="shared" ref="I138:K138" si="5">I139/I140*100</f>
        <v>19.285714285714288</v>
      </c>
      <c r="J138" s="10">
        <f t="shared" si="5"/>
        <v>21.428571428571427</v>
      </c>
      <c r="K138" s="10">
        <f t="shared" si="5"/>
        <v>21.428571428571427</v>
      </c>
      <c r="L138" s="11"/>
    </row>
    <row r="139" spans="1:12" ht="36.75" customHeight="1" x14ac:dyDescent="0.2">
      <c r="A139" s="5"/>
      <c r="B139" s="7" t="s">
        <v>18</v>
      </c>
      <c r="C139" s="12" t="s">
        <v>304</v>
      </c>
      <c r="D139" s="7" t="s">
        <v>305</v>
      </c>
      <c r="E139" s="9" t="s">
        <v>57</v>
      </c>
      <c r="F139" s="10">
        <v>37</v>
      </c>
      <c r="G139" s="10">
        <v>17</v>
      </c>
      <c r="H139" s="10">
        <v>36</v>
      </c>
      <c r="I139" s="10">
        <v>27</v>
      </c>
      <c r="J139" s="10">
        <v>30</v>
      </c>
      <c r="K139" s="10">
        <v>30</v>
      </c>
      <c r="L139" s="11"/>
    </row>
    <row r="140" spans="1:12" ht="36.75" customHeight="1" x14ac:dyDescent="0.2">
      <c r="A140" s="5"/>
      <c r="B140" s="7" t="s">
        <v>18</v>
      </c>
      <c r="C140" s="12" t="s">
        <v>306</v>
      </c>
      <c r="D140" s="7" t="s">
        <v>307</v>
      </c>
      <c r="E140" s="9" t="s">
        <v>57</v>
      </c>
      <c r="F140" s="10">
        <v>195</v>
      </c>
      <c r="G140" s="10">
        <v>151</v>
      </c>
      <c r="H140" s="10">
        <v>146</v>
      </c>
      <c r="I140" s="10">
        <v>140</v>
      </c>
      <c r="J140" s="10">
        <v>140</v>
      </c>
      <c r="K140" s="10">
        <v>140</v>
      </c>
      <c r="L140" s="11"/>
    </row>
    <row r="141" spans="1:12" ht="15.75" customHeight="1" x14ac:dyDescent="0.2">
      <c r="A141" s="5"/>
      <c r="B141" s="19" t="s">
        <v>308</v>
      </c>
      <c r="C141" s="20" t="s">
        <v>308</v>
      </c>
      <c r="D141" s="20" t="s">
        <v>308</v>
      </c>
      <c r="E141" s="20" t="s">
        <v>308</v>
      </c>
      <c r="F141" s="20" t="s">
        <v>308</v>
      </c>
      <c r="G141" s="20" t="s">
        <v>308</v>
      </c>
      <c r="H141" s="20" t="s">
        <v>308</v>
      </c>
      <c r="I141" s="20" t="s">
        <v>308</v>
      </c>
      <c r="J141" s="20" t="s">
        <v>308</v>
      </c>
      <c r="K141" s="20" t="s">
        <v>308</v>
      </c>
      <c r="L141" s="20" t="s">
        <v>308</v>
      </c>
    </row>
    <row r="142" spans="1:12" ht="78" customHeight="1" x14ac:dyDescent="0.2">
      <c r="A142" s="5"/>
      <c r="B142" s="7" t="s">
        <v>309</v>
      </c>
      <c r="C142" s="8" t="s">
        <v>310</v>
      </c>
      <c r="D142" s="7" t="s">
        <v>311</v>
      </c>
      <c r="E142" s="9" t="s">
        <v>24</v>
      </c>
      <c r="F142" s="10">
        <v>33.017876663616455</v>
      </c>
      <c r="G142" s="10">
        <v>38.833709104806815</v>
      </c>
      <c r="H142" s="10">
        <v>33.410186049617153</v>
      </c>
      <c r="I142" s="10">
        <v>33.28956511860914</v>
      </c>
      <c r="J142" s="10">
        <v>50.407663978535865</v>
      </c>
      <c r="K142" s="10">
        <v>48.268175842833536</v>
      </c>
      <c r="L142" s="18">
        <f>H142-G142</f>
        <v>-5.423523055189662</v>
      </c>
    </row>
    <row r="143" spans="1:12" ht="46.5" customHeight="1" x14ac:dyDescent="0.2">
      <c r="A143" s="5"/>
      <c r="B143" s="7" t="s">
        <v>18</v>
      </c>
      <c r="C143" s="12" t="s">
        <v>312</v>
      </c>
      <c r="D143" s="7" t="s">
        <v>313</v>
      </c>
      <c r="E143" s="9" t="s">
        <v>197</v>
      </c>
      <c r="F143" s="10">
        <v>204523.34</v>
      </c>
      <c r="G143" s="10">
        <v>267628.11</v>
      </c>
      <c r="H143" s="10">
        <v>267306.82</v>
      </c>
      <c r="I143" s="10">
        <v>286244.64</v>
      </c>
      <c r="J143" s="10">
        <v>303623.89</v>
      </c>
      <c r="K143" s="10">
        <v>322975.87</v>
      </c>
      <c r="L143" s="18"/>
    </row>
    <row r="144" spans="1:12" ht="36.75" customHeight="1" x14ac:dyDescent="0.2">
      <c r="A144" s="5"/>
      <c r="B144" s="7" t="s">
        <v>18</v>
      </c>
      <c r="C144" s="12" t="s">
        <v>314</v>
      </c>
      <c r="D144" s="7" t="s">
        <v>315</v>
      </c>
      <c r="E144" s="9" t="s">
        <v>197</v>
      </c>
      <c r="F144" s="10">
        <v>619432.14</v>
      </c>
      <c r="G144" s="10">
        <v>689164.43</v>
      </c>
      <c r="H144" s="10">
        <v>800075.82</v>
      </c>
      <c r="I144" s="10">
        <v>859862.96</v>
      </c>
      <c r="J144" s="10">
        <v>602336.76</v>
      </c>
      <c r="K144" s="10">
        <v>669127.98</v>
      </c>
      <c r="L144" s="18"/>
    </row>
    <row r="145" spans="1:12" ht="67.5" customHeight="1" x14ac:dyDescent="0.2">
      <c r="A145" s="5"/>
      <c r="B145" s="7" t="s">
        <v>316</v>
      </c>
      <c r="C145" s="8" t="s">
        <v>317</v>
      </c>
      <c r="D145" s="7" t="s">
        <v>318</v>
      </c>
      <c r="E145" s="9" t="s">
        <v>24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1"/>
    </row>
    <row r="146" spans="1:12" ht="46.5" customHeight="1" x14ac:dyDescent="0.2">
      <c r="A146" s="5"/>
      <c r="B146" s="7" t="s">
        <v>18</v>
      </c>
      <c r="C146" s="12" t="s">
        <v>319</v>
      </c>
      <c r="D146" s="7" t="s">
        <v>320</v>
      </c>
      <c r="E146" s="9" t="s">
        <v>197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321</v>
      </c>
      <c r="D147" s="7" t="s">
        <v>322</v>
      </c>
      <c r="E147" s="9" t="s">
        <v>197</v>
      </c>
      <c r="F147" s="10">
        <v>1413503</v>
      </c>
      <c r="G147" s="10">
        <v>1249985</v>
      </c>
      <c r="H147" s="10">
        <v>1280861</v>
      </c>
      <c r="I147" s="10">
        <v>1305365</v>
      </c>
      <c r="J147" s="10">
        <v>1378108</v>
      </c>
      <c r="K147" s="10">
        <v>1447014</v>
      </c>
      <c r="L147" s="11"/>
    </row>
    <row r="148" spans="1:12" ht="46.5" customHeight="1" x14ac:dyDescent="0.2">
      <c r="A148" s="5"/>
      <c r="B148" s="7" t="s">
        <v>323</v>
      </c>
      <c r="C148" s="8" t="s">
        <v>324</v>
      </c>
      <c r="D148" s="7" t="s">
        <v>325</v>
      </c>
      <c r="E148" s="9" t="s">
        <v>197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1"/>
    </row>
    <row r="149" spans="1:12" ht="67.5" customHeight="1" x14ac:dyDescent="0.2">
      <c r="A149" s="5"/>
      <c r="B149" s="7" t="s">
        <v>326</v>
      </c>
      <c r="C149" s="8" t="s">
        <v>327</v>
      </c>
      <c r="D149" s="7" t="s">
        <v>328</v>
      </c>
      <c r="E149" s="9" t="s">
        <v>24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18</v>
      </c>
      <c r="C150" s="12" t="s">
        <v>329</v>
      </c>
      <c r="D150" s="7" t="s">
        <v>330</v>
      </c>
      <c r="E150" s="9" t="s">
        <v>197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1"/>
    </row>
    <row r="151" spans="1:12" ht="106.5" customHeight="1" x14ac:dyDescent="0.2">
      <c r="A151" s="5"/>
      <c r="B151" s="7" t="s">
        <v>18</v>
      </c>
      <c r="C151" s="12" t="s">
        <v>331</v>
      </c>
      <c r="D151" s="7" t="s">
        <v>332</v>
      </c>
      <c r="E151" s="9" t="s">
        <v>197</v>
      </c>
      <c r="F151" s="10">
        <v>537518.44000000006</v>
      </c>
      <c r="G151" s="10">
        <v>576518.67000000004</v>
      </c>
      <c r="H151" s="10">
        <v>667564.8345</v>
      </c>
      <c r="I151" s="10">
        <v>731483.72</v>
      </c>
      <c r="J151" s="10">
        <v>731473.88</v>
      </c>
      <c r="K151" s="10">
        <v>731473.88</v>
      </c>
      <c r="L151" s="11"/>
    </row>
    <row r="152" spans="1:12" ht="69.75" customHeight="1" x14ac:dyDescent="0.2">
      <c r="A152" s="5"/>
      <c r="B152" s="7" t="s">
        <v>333</v>
      </c>
      <c r="C152" s="8" t="s">
        <v>334</v>
      </c>
      <c r="D152" s="7" t="s">
        <v>335</v>
      </c>
      <c r="E152" s="9" t="s">
        <v>28</v>
      </c>
      <c r="F152" s="10">
        <v>5202.7368421052633</v>
      </c>
      <c r="G152" s="10">
        <v>5770.45652173913</v>
      </c>
      <c r="H152" s="10">
        <v>6283.6110378767917</v>
      </c>
      <c r="I152" s="10">
        <v>6839.286404780737</v>
      </c>
      <c r="J152" s="10">
        <v>6737.9760963177778</v>
      </c>
      <c r="K152" s="10">
        <v>6737.9760963177778</v>
      </c>
      <c r="L152" s="18"/>
    </row>
    <row r="153" spans="1:12" ht="115.5" customHeight="1" x14ac:dyDescent="0.2">
      <c r="A153" s="5"/>
      <c r="B153" s="7" t="s">
        <v>18</v>
      </c>
      <c r="C153" s="12" t="s">
        <v>336</v>
      </c>
      <c r="D153" s="7" t="s">
        <v>337</v>
      </c>
      <c r="E153" s="9" t="s">
        <v>197</v>
      </c>
      <c r="F153" s="10">
        <v>62276.76</v>
      </c>
      <c r="G153" s="10">
        <v>66360.25</v>
      </c>
      <c r="H153" s="10">
        <v>71501.210000000006</v>
      </c>
      <c r="I153" s="10">
        <v>77824.240000000005</v>
      </c>
      <c r="J153" s="10">
        <v>76671.429999999993</v>
      </c>
      <c r="K153" s="10">
        <v>76671.429999999993</v>
      </c>
      <c r="L153" s="11"/>
    </row>
    <row r="154" spans="1:12" ht="46.5" customHeight="1" x14ac:dyDescent="0.2">
      <c r="A154" s="5"/>
      <c r="B154" s="7" t="s">
        <v>338</v>
      </c>
      <c r="C154" s="8" t="s">
        <v>339</v>
      </c>
      <c r="D154" s="7" t="s">
        <v>340</v>
      </c>
      <c r="E154" s="9" t="s">
        <v>341</v>
      </c>
      <c r="F154" s="10" t="s">
        <v>342</v>
      </c>
      <c r="G154" s="10" t="s">
        <v>342</v>
      </c>
      <c r="H154" s="10" t="s">
        <v>342</v>
      </c>
      <c r="I154" s="10" t="s">
        <v>342</v>
      </c>
      <c r="J154" s="10" t="s">
        <v>342</v>
      </c>
      <c r="K154" s="10" t="s">
        <v>342</v>
      </c>
      <c r="L154" s="11"/>
    </row>
    <row r="155" spans="1:12" ht="36.75" customHeight="1" x14ac:dyDescent="0.2">
      <c r="A155" s="5"/>
      <c r="B155" s="7" t="s">
        <v>343</v>
      </c>
      <c r="C155" s="8" t="s">
        <v>344</v>
      </c>
      <c r="D155" s="7" t="s">
        <v>345</v>
      </c>
      <c r="E155" s="9" t="s">
        <v>346</v>
      </c>
      <c r="F155" s="10">
        <v>49.8</v>
      </c>
      <c r="G155" s="10">
        <v>36.75</v>
      </c>
      <c r="H155" s="10">
        <v>40.43</v>
      </c>
      <c r="I155" s="10">
        <v>38.03</v>
      </c>
      <c r="J155" s="10">
        <v>39.75</v>
      </c>
      <c r="K155" s="10">
        <v>40</v>
      </c>
      <c r="L155" s="18"/>
    </row>
    <row r="156" spans="1:12" ht="26.25" customHeight="1" x14ac:dyDescent="0.2">
      <c r="A156" s="5"/>
      <c r="B156" s="7" t="s">
        <v>347</v>
      </c>
      <c r="C156" s="8" t="s">
        <v>348</v>
      </c>
      <c r="D156" s="7" t="s">
        <v>349</v>
      </c>
      <c r="E156" s="9" t="s">
        <v>350</v>
      </c>
      <c r="F156" s="10">
        <v>11.97</v>
      </c>
      <c r="G156" s="10">
        <v>11.5</v>
      </c>
      <c r="H156" s="10">
        <v>11.443</v>
      </c>
      <c r="I156" s="10">
        <v>11.5</v>
      </c>
      <c r="J156" s="10">
        <v>11.5</v>
      </c>
      <c r="K156" s="10">
        <v>11.5</v>
      </c>
      <c r="L156" s="11"/>
    </row>
    <row r="157" spans="1:12" ht="15.75" customHeight="1" x14ac:dyDescent="0.2">
      <c r="A157" s="5"/>
      <c r="B157" s="19" t="s">
        <v>351</v>
      </c>
      <c r="C157" s="20" t="s">
        <v>351</v>
      </c>
      <c r="D157" s="20" t="s">
        <v>351</v>
      </c>
      <c r="E157" s="20" t="s">
        <v>351</v>
      </c>
      <c r="F157" s="20" t="s">
        <v>351</v>
      </c>
      <c r="G157" s="20" t="s">
        <v>351</v>
      </c>
      <c r="H157" s="20" t="s">
        <v>351</v>
      </c>
      <c r="I157" s="20" t="s">
        <v>351</v>
      </c>
      <c r="J157" s="20" t="s">
        <v>351</v>
      </c>
      <c r="K157" s="20" t="s">
        <v>351</v>
      </c>
      <c r="L157" s="20" t="s">
        <v>351</v>
      </c>
    </row>
    <row r="158" spans="1:12" ht="36.75" customHeight="1" x14ac:dyDescent="0.2">
      <c r="A158" s="5"/>
      <c r="B158" s="7" t="s">
        <v>352</v>
      </c>
      <c r="C158" s="8" t="s">
        <v>353</v>
      </c>
      <c r="D158" s="7" t="s">
        <v>353</v>
      </c>
      <c r="E158" s="9" t="s">
        <v>18</v>
      </c>
      <c r="F158" s="10"/>
      <c r="G158" s="10"/>
      <c r="H158" s="10"/>
      <c r="I158" s="10"/>
      <c r="J158" s="10"/>
      <c r="K158" s="10"/>
      <c r="L158" s="11"/>
    </row>
    <row r="159" spans="1:12" ht="26.25" customHeight="1" x14ac:dyDescent="0.2">
      <c r="A159" s="5"/>
      <c r="B159" s="7" t="s">
        <v>18</v>
      </c>
      <c r="C159" s="12" t="s">
        <v>354</v>
      </c>
      <c r="D159" s="7" t="s">
        <v>355</v>
      </c>
      <c r="E159" s="9" t="s">
        <v>356</v>
      </c>
      <c r="F159" s="10">
        <v>831</v>
      </c>
      <c r="G159" s="10">
        <v>831</v>
      </c>
      <c r="H159" s="10">
        <v>831</v>
      </c>
      <c r="I159" s="10">
        <v>831</v>
      </c>
      <c r="J159" s="10">
        <v>831</v>
      </c>
      <c r="K159" s="10">
        <v>831</v>
      </c>
      <c r="L159" s="11"/>
    </row>
    <row r="160" spans="1:12" ht="36.75" customHeight="1" x14ac:dyDescent="0.2">
      <c r="A160" s="5"/>
      <c r="B160" s="7" t="s">
        <v>18</v>
      </c>
      <c r="C160" s="12" t="s">
        <v>357</v>
      </c>
      <c r="D160" s="7" t="s">
        <v>358</v>
      </c>
      <c r="E160" s="9" t="s">
        <v>359</v>
      </c>
      <c r="F160" s="10">
        <v>0.19999999999999998</v>
      </c>
      <c r="G160" s="10">
        <v>4.7769179325499188E-11</v>
      </c>
      <c r="H160" s="10">
        <v>1.9E-2</v>
      </c>
      <c r="I160" s="10">
        <v>0.18999999999999997</v>
      </c>
      <c r="J160" s="10">
        <v>0.18999999999999997</v>
      </c>
      <c r="K160" s="10">
        <v>4.5380720359224227E-11</v>
      </c>
      <c r="L160" s="11"/>
    </row>
    <row r="161" spans="1:12" ht="26.25" customHeight="1" x14ac:dyDescent="0.2">
      <c r="A161" s="5"/>
      <c r="B161" s="7" t="s">
        <v>18</v>
      </c>
      <c r="C161" s="12" t="s">
        <v>360</v>
      </c>
      <c r="D161" s="7" t="s">
        <v>361</v>
      </c>
      <c r="E161" s="9" t="s">
        <v>362</v>
      </c>
      <c r="F161" s="10">
        <v>6.6</v>
      </c>
      <c r="G161" s="10">
        <v>6.6</v>
      </c>
      <c r="H161" s="10">
        <v>6.6</v>
      </c>
      <c r="I161" s="10">
        <v>6.5400000000000009</v>
      </c>
      <c r="J161" s="10">
        <v>6.5400000000000009</v>
      </c>
      <c r="K161" s="10">
        <v>6.5400000000000009</v>
      </c>
      <c r="L161" s="11"/>
    </row>
    <row r="162" spans="1:12" ht="26.25" customHeight="1" x14ac:dyDescent="0.2">
      <c r="A162" s="5"/>
      <c r="B162" s="7" t="s">
        <v>18</v>
      </c>
      <c r="C162" s="12" t="s">
        <v>363</v>
      </c>
      <c r="D162" s="7" t="s">
        <v>364</v>
      </c>
      <c r="E162" s="9" t="s">
        <v>362</v>
      </c>
      <c r="F162" s="10">
        <v>24.9</v>
      </c>
      <c r="G162" s="10">
        <v>24.9</v>
      </c>
      <c r="H162" s="10">
        <v>24.9</v>
      </c>
      <c r="I162" s="10">
        <v>24.9</v>
      </c>
      <c r="J162" s="10">
        <v>25.2</v>
      </c>
      <c r="K162" s="10">
        <v>25.2</v>
      </c>
      <c r="L162" s="11"/>
    </row>
    <row r="163" spans="1:12" ht="26.25" customHeight="1" x14ac:dyDescent="0.2">
      <c r="A163" s="5"/>
      <c r="B163" s="7" t="s">
        <v>18</v>
      </c>
      <c r="C163" s="12" t="s">
        <v>365</v>
      </c>
      <c r="D163" s="7" t="s">
        <v>366</v>
      </c>
      <c r="E163" s="9" t="s">
        <v>362</v>
      </c>
      <c r="F163" s="10">
        <v>558</v>
      </c>
      <c r="G163" s="10">
        <v>558</v>
      </c>
      <c r="H163" s="10">
        <v>565</v>
      </c>
      <c r="I163" s="10">
        <v>575</v>
      </c>
      <c r="J163" s="10">
        <v>580</v>
      </c>
      <c r="K163" s="10">
        <v>580</v>
      </c>
      <c r="L163" s="11"/>
    </row>
    <row r="164" spans="1:12" ht="36.75" customHeight="1" x14ac:dyDescent="0.2">
      <c r="A164" s="5"/>
      <c r="B164" s="7" t="s">
        <v>367</v>
      </c>
      <c r="C164" s="8" t="s">
        <v>368</v>
      </c>
      <c r="D164" s="7" t="s">
        <v>368</v>
      </c>
      <c r="E164" s="9" t="s">
        <v>18</v>
      </c>
      <c r="F164" s="10"/>
      <c r="G164" s="10"/>
      <c r="H164" s="10"/>
      <c r="I164" s="10"/>
      <c r="J164" s="10"/>
      <c r="K164" s="10"/>
      <c r="L164" s="11"/>
    </row>
    <row r="165" spans="1:12" ht="36.75" customHeight="1" x14ac:dyDescent="0.2">
      <c r="A165" s="5"/>
      <c r="B165" s="7" t="s">
        <v>18</v>
      </c>
      <c r="C165" s="12" t="s">
        <v>354</v>
      </c>
      <c r="D165" s="7" t="s">
        <v>369</v>
      </c>
      <c r="E165" s="9" t="s">
        <v>370</v>
      </c>
      <c r="F165" s="10">
        <v>125</v>
      </c>
      <c r="G165" s="10">
        <v>125</v>
      </c>
      <c r="H165" s="10">
        <v>125</v>
      </c>
      <c r="I165" s="10">
        <v>125</v>
      </c>
      <c r="J165" s="10">
        <v>125</v>
      </c>
      <c r="K165" s="10">
        <v>125</v>
      </c>
      <c r="L165" s="11"/>
    </row>
    <row r="166" spans="1:12" ht="36.75" customHeight="1" x14ac:dyDescent="0.2">
      <c r="A166" s="5"/>
      <c r="B166" s="7" t="s">
        <v>18</v>
      </c>
      <c r="C166" s="12" t="s">
        <v>357</v>
      </c>
      <c r="D166" s="7" t="s">
        <v>371</v>
      </c>
      <c r="E166" s="9" t="s">
        <v>359</v>
      </c>
      <c r="F166" s="10">
        <v>0.19999999999999998</v>
      </c>
      <c r="G166" s="10">
        <v>4.7769179325499188E-11</v>
      </c>
      <c r="H166" s="10">
        <v>0.2</v>
      </c>
      <c r="I166" s="10">
        <v>0.19999999999999998</v>
      </c>
      <c r="J166" s="10">
        <v>0.19999999999999998</v>
      </c>
      <c r="K166" s="10">
        <v>4.7769179325499188E-11</v>
      </c>
      <c r="L166" s="11"/>
    </row>
    <row r="167" spans="1:12" ht="36.75" customHeight="1" x14ac:dyDescent="0.2">
      <c r="A167" s="5"/>
      <c r="B167" s="7" t="s">
        <v>18</v>
      </c>
      <c r="C167" s="12" t="s">
        <v>360</v>
      </c>
      <c r="D167" s="7" t="s">
        <v>372</v>
      </c>
      <c r="E167" s="9" t="s">
        <v>373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1"/>
    </row>
    <row r="168" spans="1:12" ht="36.75" customHeight="1" x14ac:dyDescent="0.2">
      <c r="A168" s="5"/>
      <c r="B168" s="7" t="s">
        <v>18</v>
      </c>
      <c r="C168" s="12" t="s">
        <v>363</v>
      </c>
      <c r="D168" s="7" t="s">
        <v>374</v>
      </c>
      <c r="E168" s="9" t="s">
        <v>373</v>
      </c>
      <c r="F168" s="10">
        <v>2.1100000000000003</v>
      </c>
      <c r="G168" s="10">
        <v>2.1100000000000003</v>
      </c>
      <c r="H168" s="10">
        <v>2.11</v>
      </c>
      <c r="I168" s="10">
        <v>2.1100000000000003</v>
      </c>
      <c r="J168" s="10">
        <v>2.1100000000000003</v>
      </c>
      <c r="K168" s="10">
        <v>2.1100000000000003</v>
      </c>
      <c r="L168" s="11"/>
    </row>
    <row r="169" spans="1:12" ht="36.75" customHeight="1" x14ac:dyDescent="0.2">
      <c r="A169" s="5"/>
      <c r="B169" s="7" t="s">
        <v>18</v>
      </c>
      <c r="C169" s="12" t="s">
        <v>365</v>
      </c>
      <c r="D169" s="7" t="s">
        <v>375</v>
      </c>
      <c r="E169" s="9" t="s">
        <v>373</v>
      </c>
      <c r="F169" s="10">
        <v>7.6</v>
      </c>
      <c r="G169" s="10">
        <v>7.6</v>
      </c>
      <c r="H169" s="10">
        <v>7.6</v>
      </c>
      <c r="I169" s="10">
        <v>7.6</v>
      </c>
      <c r="J169" s="10">
        <v>7.6</v>
      </c>
      <c r="K169" s="10">
        <v>7.6</v>
      </c>
      <c r="L169" s="11"/>
    </row>
  </sheetData>
  <mergeCells count="19"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  <mergeCell ref="F6:H6"/>
    <mergeCell ref="B4:L4"/>
    <mergeCell ref="B9:L9"/>
  </mergeCells>
  <pageMargins left="0.79" right="0.59" top="0.39" bottom="0.39" header="0.39" footer="0.39"/>
  <pageSetup paperSize="9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Н.В. Ципуштанова</dc:creator>
  <cp:lastModifiedBy>Н.В. Ципуштанова</cp:lastModifiedBy>
  <dcterms:created xsi:type="dcterms:W3CDTF">2023-06-21T09:23:56Z</dcterms:created>
  <dcterms:modified xsi:type="dcterms:W3CDTF">2024-07-22T10:11:07Z</dcterms:modified>
</cp:coreProperties>
</file>